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35" yWindow="0" windowWidth="20355" windowHeight="10920" tabRatio="598"/>
  </bookViews>
  <sheets>
    <sheet name="Foglio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" i="1" l="1"/>
  <c r="G1" i="1"/>
  <c r="H1" i="1"/>
  <c r="F241" i="1" l="1"/>
  <c r="F212" i="1"/>
  <c r="F183" i="1"/>
  <c r="F154" i="1"/>
  <c r="F125" i="1"/>
  <c r="F96" i="1"/>
  <c r="F67" i="1"/>
  <c r="F38" i="1"/>
  <c r="F5" i="1" l="1"/>
  <c r="E255" i="1" l="1"/>
  <c r="E222" i="1"/>
  <c r="E193" i="1"/>
  <c r="E164" i="1"/>
  <c r="E135" i="1"/>
  <c r="E106" i="1"/>
  <c r="H201" i="1" l="1"/>
  <c r="E197" i="1"/>
  <c r="E77" i="1" l="1"/>
  <c r="E48" i="1"/>
  <c r="F19" i="1"/>
  <c r="G19" i="1" s="1"/>
  <c r="E23" i="1"/>
  <c r="E226" i="1" l="1"/>
  <c r="E168" i="1"/>
  <c r="E139" i="1"/>
  <c r="E259" i="1"/>
  <c r="E110" i="1"/>
  <c r="G164" i="1"/>
  <c r="G135" i="1"/>
  <c r="G255" i="1"/>
  <c r="G193" i="1"/>
  <c r="G106" i="1"/>
  <c r="G222" i="1"/>
  <c r="F222" i="1"/>
  <c r="F193" i="1"/>
  <c r="F135" i="1"/>
  <c r="F106" i="1"/>
  <c r="F255" i="1"/>
  <c r="F164" i="1"/>
  <c r="D19" i="1"/>
  <c r="G48" i="1"/>
  <c r="F48" i="1"/>
  <c r="H19" i="1"/>
  <c r="D222" i="1" l="1"/>
  <c r="H193" i="1"/>
  <c r="H135" i="1"/>
  <c r="H164" i="1"/>
  <c r="H106" i="1"/>
  <c r="H255" i="1"/>
  <c r="H222" i="1"/>
  <c r="D164" i="1"/>
  <c r="D135" i="1"/>
  <c r="D193" i="1"/>
  <c r="D106" i="1"/>
  <c r="D255" i="1"/>
  <c r="C19" i="1"/>
  <c r="B19" i="1"/>
  <c r="D77" i="1"/>
  <c r="D48" i="1"/>
  <c r="G77" i="1"/>
  <c r="F77" i="1"/>
  <c r="H77" i="1"/>
  <c r="H48" i="1"/>
  <c r="C77" i="1" l="1"/>
  <c r="B77" i="1"/>
  <c r="C48" i="1"/>
  <c r="C222" i="1"/>
  <c r="B222" i="1"/>
  <c r="B255" i="1"/>
  <c r="B164" i="1"/>
  <c r="B135" i="1"/>
  <c r="B106" i="1"/>
  <c r="B193" i="1"/>
  <c r="C193" i="1"/>
  <c r="C135" i="1"/>
  <c r="C255" i="1"/>
  <c r="C164" i="1"/>
  <c r="C106" i="1"/>
  <c r="B48" i="1"/>
  <c r="E15" i="1"/>
  <c r="E81" i="1"/>
  <c r="E27" i="1"/>
  <c r="E11" i="1" l="1"/>
  <c r="E247" i="1" s="1"/>
  <c r="E56" i="1"/>
  <c r="E263" i="1"/>
  <c r="E143" i="1"/>
  <c r="E172" i="1"/>
  <c r="E114" i="1"/>
  <c r="E201" i="1"/>
  <c r="E230" i="1"/>
  <c r="E251" i="1"/>
  <c r="E189" i="1"/>
  <c r="E102" i="1"/>
  <c r="E160" i="1"/>
  <c r="E131" i="1"/>
  <c r="E218" i="1"/>
  <c r="E44" i="1"/>
  <c r="D27" i="1"/>
  <c r="F27" i="1"/>
  <c r="E31" i="1"/>
  <c r="H15" i="1"/>
  <c r="G23" i="1"/>
  <c r="G15" i="1"/>
  <c r="B27" i="1"/>
  <c r="B230" i="1" s="1"/>
  <c r="C15" i="1"/>
  <c r="E85" i="1"/>
  <c r="F23" i="1"/>
  <c r="F15" i="1"/>
  <c r="E52" i="1"/>
  <c r="E73" i="1"/>
  <c r="C27" i="1"/>
  <c r="C230" i="1" s="1"/>
  <c r="D15" i="1"/>
  <c r="B15" i="1"/>
  <c r="G27" i="1"/>
  <c r="H27" i="1"/>
  <c r="H23" i="1"/>
  <c r="C23" i="1"/>
  <c r="C226" i="1" s="1"/>
  <c r="B23" i="1"/>
  <c r="B226" i="1" s="1"/>
  <c r="D23" i="1"/>
  <c r="D230" i="1" l="1"/>
  <c r="D143" i="1"/>
  <c r="D226" i="1"/>
  <c r="D139" i="1"/>
  <c r="G11" i="1"/>
  <c r="G247" i="1" s="1"/>
  <c r="F11" i="1"/>
  <c r="F247" i="1" s="1"/>
  <c r="D11" i="1"/>
  <c r="D247" i="1" s="1"/>
  <c r="H11" i="1"/>
  <c r="H247" i="1" s="1"/>
  <c r="C11" i="1"/>
  <c r="C247" i="1" s="1"/>
  <c r="B11" i="1"/>
  <c r="B247" i="1" s="1"/>
  <c r="D218" i="1"/>
  <c r="B218" i="1"/>
  <c r="C218" i="1"/>
  <c r="B197" i="1"/>
  <c r="B168" i="1"/>
  <c r="B139" i="1"/>
  <c r="B110" i="1"/>
  <c r="B259" i="1"/>
  <c r="H259" i="1"/>
  <c r="H168" i="1"/>
  <c r="H110" i="1"/>
  <c r="H197" i="1"/>
  <c r="H139" i="1"/>
  <c r="H226" i="1"/>
  <c r="G172" i="1"/>
  <c r="G143" i="1"/>
  <c r="G201" i="1"/>
  <c r="G114" i="1"/>
  <c r="G263" i="1"/>
  <c r="G230" i="1"/>
  <c r="D251" i="1"/>
  <c r="D189" i="1"/>
  <c r="D131" i="1"/>
  <c r="D160" i="1"/>
  <c r="D102" i="1"/>
  <c r="F251" i="1"/>
  <c r="F160" i="1"/>
  <c r="F189" i="1"/>
  <c r="F131" i="1"/>
  <c r="F102" i="1"/>
  <c r="F218" i="1"/>
  <c r="B172" i="1"/>
  <c r="B143" i="1"/>
  <c r="B263" i="1"/>
  <c r="B201" i="1"/>
  <c r="B114" i="1"/>
  <c r="G259" i="1"/>
  <c r="G197" i="1"/>
  <c r="G226" i="1"/>
  <c r="G168" i="1"/>
  <c r="G139" i="1"/>
  <c r="G110" i="1"/>
  <c r="E267" i="1"/>
  <c r="E205" i="1"/>
  <c r="E176" i="1"/>
  <c r="E118" i="1"/>
  <c r="E234" i="1"/>
  <c r="E147" i="1"/>
  <c r="D172" i="1"/>
  <c r="D263" i="1"/>
  <c r="D201" i="1"/>
  <c r="D114" i="1"/>
  <c r="D259" i="1"/>
  <c r="D197" i="1"/>
  <c r="D110" i="1"/>
  <c r="D168" i="1"/>
  <c r="C259" i="1"/>
  <c r="C168" i="1"/>
  <c r="C197" i="1"/>
  <c r="C139" i="1"/>
  <c r="C110" i="1"/>
  <c r="H230" i="1"/>
  <c r="H143" i="1"/>
  <c r="H263" i="1"/>
  <c r="H172" i="1"/>
  <c r="H114" i="1"/>
  <c r="B189" i="1"/>
  <c r="B131" i="1"/>
  <c r="B251" i="1"/>
  <c r="B160" i="1"/>
  <c r="B102" i="1"/>
  <c r="C201" i="1"/>
  <c r="C143" i="1"/>
  <c r="C114" i="1"/>
  <c r="C263" i="1"/>
  <c r="C172" i="1"/>
  <c r="F259" i="1"/>
  <c r="F168" i="1"/>
  <c r="F110" i="1"/>
  <c r="F139" i="1"/>
  <c r="F197" i="1"/>
  <c r="F226" i="1"/>
  <c r="C251" i="1"/>
  <c r="C160" i="1"/>
  <c r="C189" i="1"/>
  <c r="C131" i="1"/>
  <c r="C102" i="1"/>
  <c r="G251" i="1"/>
  <c r="G218" i="1"/>
  <c r="G189" i="1"/>
  <c r="G131" i="1"/>
  <c r="G102" i="1"/>
  <c r="G160" i="1"/>
  <c r="H251" i="1"/>
  <c r="H160" i="1"/>
  <c r="H189" i="1"/>
  <c r="H131" i="1"/>
  <c r="H102" i="1"/>
  <c r="H218" i="1"/>
  <c r="F201" i="1"/>
  <c r="F143" i="1"/>
  <c r="F263" i="1"/>
  <c r="F172" i="1"/>
  <c r="F230" i="1"/>
  <c r="F114" i="1"/>
  <c r="B52" i="1"/>
  <c r="B81" i="1"/>
  <c r="D44" i="1"/>
  <c r="D73" i="1"/>
  <c r="G81" i="1"/>
  <c r="G52" i="1"/>
  <c r="E60" i="1"/>
  <c r="E89" i="1"/>
  <c r="B31" i="1"/>
  <c r="B234" i="1" s="1"/>
  <c r="C31" i="1"/>
  <c r="C234" i="1" s="1"/>
  <c r="F31" i="1"/>
  <c r="H31" i="1"/>
  <c r="D31" i="1"/>
  <c r="G31" i="1"/>
  <c r="D56" i="1"/>
  <c r="D85" i="1"/>
  <c r="H81" i="1"/>
  <c r="H52" i="1"/>
  <c r="G85" i="1"/>
  <c r="G56" i="1"/>
  <c r="F44" i="1"/>
  <c r="F73" i="1"/>
  <c r="B56" i="1"/>
  <c r="B85" i="1"/>
  <c r="D52" i="1"/>
  <c r="D81" i="1"/>
  <c r="C52" i="1"/>
  <c r="C81" i="1"/>
  <c r="H56" i="1"/>
  <c r="H85" i="1"/>
  <c r="B44" i="1"/>
  <c r="B73" i="1"/>
  <c r="C85" i="1"/>
  <c r="C56" i="1"/>
  <c r="F81" i="1"/>
  <c r="F52" i="1"/>
  <c r="C73" i="1"/>
  <c r="C44" i="1"/>
  <c r="G73" i="1"/>
  <c r="G44" i="1"/>
  <c r="H44" i="1"/>
  <c r="H73" i="1"/>
  <c r="F56" i="1"/>
  <c r="F85" i="1"/>
  <c r="D234" i="1" l="1"/>
  <c r="D147" i="1"/>
  <c r="D267" i="1"/>
  <c r="D205" i="1"/>
  <c r="D118" i="1"/>
  <c r="D176" i="1"/>
  <c r="F267" i="1"/>
  <c r="F176" i="1"/>
  <c r="F118" i="1"/>
  <c r="F205" i="1"/>
  <c r="F147" i="1"/>
  <c r="F234" i="1"/>
  <c r="B267" i="1"/>
  <c r="B205" i="1"/>
  <c r="B118" i="1"/>
  <c r="B176" i="1"/>
  <c r="B147" i="1"/>
  <c r="G267" i="1"/>
  <c r="G234" i="1"/>
  <c r="G205" i="1"/>
  <c r="G118" i="1"/>
  <c r="G176" i="1"/>
  <c r="G147" i="1"/>
  <c r="H267" i="1"/>
  <c r="H176" i="1"/>
  <c r="H118" i="1"/>
  <c r="H205" i="1"/>
  <c r="H147" i="1"/>
  <c r="H234" i="1"/>
  <c r="C267" i="1"/>
  <c r="C176" i="1"/>
  <c r="C118" i="1"/>
  <c r="C205" i="1"/>
  <c r="C147" i="1"/>
  <c r="D89" i="1"/>
  <c r="D60" i="1"/>
  <c r="F89" i="1"/>
  <c r="F60" i="1"/>
  <c r="B60" i="1"/>
  <c r="B89" i="1"/>
  <c r="G60" i="1"/>
  <c r="G89" i="1"/>
  <c r="H89" i="1"/>
  <c r="H60" i="1"/>
  <c r="C60" i="1"/>
  <c r="C89" i="1"/>
</calcChain>
</file>

<file path=xl/sharedStrings.xml><?xml version="1.0" encoding="utf-8"?>
<sst xmlns="http://schemas.openxmlformats.org/spreadsheetml/2006/main" count="629" uniqueCount="480">
  <si>
    <t>A</t>
  </si>
  <si>
    <t>B</t>
  </si>
  <si>
    <t>C</t>
  </si>
  <si>
    <t>D</t>
  </si>
  <si>
    <t>E</t>
  </si>
  <si>
    <t>F</t>
  </si>
  <si>
    <t>G</t>
  </si>
  <si>
    <t>[ L T ]</t>
  </si>
  <si>
    <t>uno</t>
  </si>
  <si>
    <t>f</t>
  </si>
  <si>
    <t>[M L T ]</t>
  </si>
  <si>
    <r>
      <t xml:space="preserve"> [ L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T</t>
    </r>
    <r>
      <rPr>
        <vertAlign val="superscript"/>
        <sz val="11"/>
        <rFont val="Arial"/>
        <family val="2"/>
      </rPr>
      <t xml:space="preserve"> </t>
    </r>
    <r>
      <rPr>
        <sz val="11"/>
        <rFont val="Arial"/>
        <family val="2"/>
      </rPr>
      <t>]</t>
    </r>
  </si>
  <si>
    <r>
      <t xml:space="preserve"> [ L</t>
    </r>
    <r>
      <rPr>
        <vertAlign val="superscript"/>
        <sz val="11"/>
        <rFont val="Arial"/>
        <family val="2"/>
      </rPr>
      <t xml:space="preserve">-3 </t>
    </r>
    <r>
      <rPr>
        <sz val="11"/>
        <rFont val="Arial"/>
        <family val="2"/>
      </rPr>
      <t>T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]</t>
    </r>
  </si>
  <si>
    <r>
      <t xml:space="preserve"> [ L</t>
    </r>
    <r>
      <rPr>
        <vertAlign val="superscript"/>
        <sz val="11"/>
        <rFont val="Arial"/>
        <family val="2"/>
      </rPr>
      <t xml:space="preserve">-2 </t>
    </r>
    <r>
      <rPr>
        <sz val="11"/>
        <rFont val="Arial"/>
        <family val="2"/>
      </rPr>
      <t>T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]</t>
    </r>
  </si>
  <si>
    <r>
      <t xml:space="preserve"> [ L</t>
    </r>
    <r>
      <rPr>
        <vertAlign val="superscript"/>
        <sz val="11"/>
        <rFont val="Arial"/>
        <family val="2"/>
      </rPr>
      <t xml:space="preserve">-1 </t>
    </r>
    <r>
      <rPr>
        <sz val="11"/>
        <rFont val="Arial"/>
        <family val="2"/>
      </rPr>
      <t>T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]</t>
    </r>
  </si>
  <si>
    <r>
      <t xml:space="preserve"> [ L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T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]</t>
    </r>
  </si>
  <si>
    <r>
      <t>[ L T</t>
    </r>
    <r>
      <rPr>
        <vertAlign val="superscript"/>
        <sz val="11"/>
        <rFont val="Arial"/>
        <family val="2"/>
      </rPr>
      <t>0</t>
    </r>
    <r>
      <rPr>
        <sz val="11"/>
        <rFont val="Arial"/>
        <family val="2"/>
      </rPr>
      <t xml:space="preserve"> ]</t>
    </r>
  </si>
  <si>
    <r>
      <t>[ L</t>
    </r>
    <r>
      <rPr>
        <vertAlign val="superscript"/>
        <sz val="11"/>
        <rFont val="Arial"/>
        <family val="2"/>
      </rPr>
      <t xml:space="preserve">2 </t>
    </r>
    <r>
      <rPr>
        <sz val="11"/>
        <rFont val="Arial"/>
        <family val="2"/>
      </rPr>
      <t>T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]</t>
    </r>
  </si>
  <si>
    <r>
      <t>[ L</t>
    </r>
    <r>
      <rPr>
        <vertAlign val="superscript"/>
        <sz val="11"/>
        <rFont val="Arial"/>
        <family val="2"/>
      </rPr>
      <t xml:space="preserve">3 </t>
    </r>
    <r>
      <rPr>
        <sz val="11"/>
        <rFont val="Arial"/>
        <family val="2"/>
      </rPr>
      <t>T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]</t>
    </r>
  </si>
  <si>
    <r>
      <t xml:space="preserve"> [ L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T</t>
    </r>
    <r>
      <rPr>
        <vertAlign val="superscript"/>
        <sz val="11"/>
        <rFont val="Arial"/>
        <family val="2"/>
      </rPr>
      <t xml:space="preserve">-1 </t>
    </r>
    <r>
      <rPr>
        <sz val="11"/>
        <rFont val="Arial"/>
        <family val="2"/>
      </rPr>
      <t>]</t>
    </r>
  </si>
  <si>
    <r>
      <t xml:space="preserve"> [ L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T</t>
    </r>
    <r>
      <rPr>
        <vertAlign val="superscript"/>
        <sz val="11"/>
        <rFont val="Arial"/>
        <family val="2"/>
      </rPr>
      <t xml:space="preserve">-2 </t>
    </r>
    <r>
      <rPr>
        <sz val="11"/>
        <rFont val="Arial"/>
        <family val="2"/>
      </rPr>
      <t>]</t>
    </r>
  </si>
  <si>
    <r>
      <t xml:space="preserve"> [ L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T</t>
    </r>
    <r>
      <rPr>
        <vertAlign val="superscript"/>
        <sz val="11"/>
        <rFont val="Arial"/>
        <family val="2"/>
      </rPr>
      <t xml:space="preserve">-3 </t>
    </r>
    <r>
      <rPr>
        <sz val="11"/>
        <rFont val="Arial"/>
        <family val="2"/>
      </rPr>
      <t>]</t>
    </r>
  </si>
  <si>
    <r>
      <t xml:space="preserve"> [M L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T</t>
    </r>
    <r>
      <rPr>
        <vertAlign val="superscript"/>
        <sz val="11"/>
        <rFont val="Arial"/>
        <family val="2"/>
      </rPr>
      <t xml:space="preserve"> </t>
    </r>
    <r>
      <rPr>
        <sz val="11"/>
        <rFont val="Arial"/>
        <family val="2"/>
      </rPr>
      <t>]</t>
    </r>
  </si>
  <si>
    <r>
      <t xml:space="preserve"> [M L</t>
    </r>
    <r>
      <rPr>
        <vertAlign val="superscript"/>
        <sz val="11"/>
        <rFont val="Arial"/>
        <family val="2"/>
      </rPr>
      <t xml:space="preserve">-3 </t>
    </r>
    <r>
      <rPr>
        <sz val="11"/>
        <rFont val="Arial"/>
        <family val="2"/>
      </rPr>
      <t>T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]</t>
    </r>
  </si>
  <si>
    <r>
      <t xml:space="preserve"> [M L</t>
    </r>
    <r>
      <rPr>
        <vertAlign val="superscript"/>
        <sz val="11"/>
        <rFont val="Arial"/>
        <family val="2"/>
      </rPr>
      <t xml:space="preserve">-2 </t>
    </r>
    <r>
      <rPr>
        <sz val="11"/>
        <rFont val="Arial"/>
        <family val="2"/>
      </rPr>
      <t>T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]</t>
    </r>
  </si>
  <si>
    <r>
      <t xml:space="preserve"> [M L</t>
    </r>
    <r>
      <rPr>
        <vertAlign val="superscript"/>
        <sz val="11"/>
        <rFont val="Arial"/>
        <family val="2"/>
      </rPr>
      <t xml:space="preserve">-1 </t>
    </r>
    <r>
      <rPr>
        <sz val="11"/>
        <rFont val="Arial"/>
        <family val="2"/>
      </rPr>
      <t>T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]</t>
    </r>
  </si>
  <si>
    <r>
      <t xml:space="preserve"> [M L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T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]</t>
    </r>
  </si>
  <si>
    <r>
      <t>[M L T</t>
    </r>
    <r>
      <rPr>
        <vertAlign val="superscript"/>
        <sz val="11"/>
        <rFont val="Arial"/>
        <family val="2"/>
      </rPr>
      <t>0</t>
    </r>
    <r>
      <rPr>
        <sz val="11"/>
        <rFont val="Arial"/>
        <family val="2"/>
      </rPr>
      <t xml:space="preserve"> ]</t>
    </r>
  </si>
  <si>
    <r>
      <t>[M L</t>
    </r>
    <r>
      <rPr>
        <vertAlign val="superscript"/>
        <sz val="11"/>
        <rFont val="Arial"/>
        <family val="2"/>
      </rPr>
      <t xml:space="preserve">2 </t>
    </r>
    <r>
      <rPr>
        <sz val="11"/>
        <rFont val="Arial"/>
        <family val="2"/>
      </rPr>
      <t>T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]</t>
    </r>
  </si>
  <si>
    <r>
      <t>[M L</t>
    </r>
    <r>
      <rPr>
        <vertAlign val="superscript"/>
        <sz val="11"/>
        <rFont val="Arial"/>
        <family val="2"/>
      </rPr>
      <t xml:space="preserve">3 </t>
    </r>
    <r>
      <rPr>
        <sz val="11"/>
        <rFont val="Arial"/>
        <family val="2"/>
      </rPr>
      <t>T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]</t>
    </r>
  </si>
  <si>
    <r>
      <t xml:space="preserve"> [M L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T</t>
    </r>
    <r>
      <rPr>
        <vertAlign val="superscript"/>
        <sz val="11"/>
        <rFont val="Arial"/>
        <family val="2"/>
      </rPr>
      <t xml:space="preserve">-1 </t>
    </r>
    <r>
      <rPr>
        <sz val="11"/>
        <rFont val="Arial"/>
        <family val="2"/>
      </rPr>
      <t>]</t>
    </r>
  </si>
  <si>
    <r>
      <t xml:space="preserve"> [M L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T</t>
    </r>
    <r>
      <rPr>
        <vertAlign val="superscript"/>
        <sz val="11"/>
        <rFont val="Arial"/>
        <family val="2"/>
      </rPr>
      <t xml:space="preserve">-2 </t>
    </r>
    <r>
      <rPr>
        <sz val="11"/>
        <rFont val="Arial"/>
        <family val="2"/>
      </rPr>
      <t>]</t>
    </r>
  </si>
  <si>
    <r>
      <t xml:space="preserve"> [M L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T</t>
    </r>
    <r>
      <rPr>
        <vertAlign val="superscript"/>
        <sz val="11"/>
        <rFont val="Arial"/>
        <family val="2"/>
      </rPr>
      <t xml:space="preserve">-3 </t>
    </r>
    <r>
      <rPr>
        <sz val="11"/>
        <rFont val="Arial"/>
        <family val="2"/>
      </rPr>
      <t>]</t>
    </r>
  </si>
  <si>
    <r>
      <t xml:space="preserve"> 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T</t>
    </r>
    <r>
      <rPr>
        <vertAlign val="superscript"/>
        <sz val="11"/>
        <rFont val="Arial"/>
        <family val="2"/>
      </rPr>
      <t xml:space="preserve"> </t>
    </r>
    <r>
      <rPr>
        <sz val="11"/>
        <rFont val="Arial"/>
        <family val="2"/>
      </rPr>
      <t>]</t>
    </r>
  </si>
  <si>
    <r>
      <t xml:space="preserve"> [ 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 xml:space="preserve">-3 </t>
    </r>
    <r>
      <rPr>
        <sz val="11"/>
        <rFont val="Arial"/>
        <family val="2"/>
      </rPr>
      <t>T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]</t>
    </r>
  </si>
  <si>
    <r>
      <t xml:space="preserve"> 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 xml:space="preserve">-2 </t>
    </r>
    <r>
      <rPr>
        <sz val="11"/>
        <rFont val="Arial"/>
        <family val="2"/>
      </rPr>
      <t>T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]</t>
    </r>
  </si>
  <si>
    <r>
      <t xml:space="preserve"> [ 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 xml:space="preserve">-1 </t>
    </r>
    <r>
      <rPr>
        <sz val="11"/>
        <rFont val="Arial"/>
        <family val="2"/>
      </rPr>
      <t>T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]</t>
    </r>
  </si>
  <si>
    <r>
      <t xml:space="preserve"> 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T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]</t>
    </r>
  </si>
  <si>
    <r>
      <t>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 T</t>
    </r>
    <r>
      <rPr>
        <vertAlign val="superscript"/>
        <sz val="11"/>
        <rFont val="Arial"/>
        <family val="2"/>
      </rPr>
      <t>0</t>
    </r>
    <r>
      <rPr>
        <sz val="11"/>
        <rFont val="Arial"/>
        <family val="2"/>
      </rPr>
      <t xml:space="preserve"> ]</t>
    </r>
  </si>
  <si>
    <r>
      <t>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 xml:space="preserve">2 </t>
    </r>
    <r>
      <rPr>
        <sz val="11"/>
        <rFont val="Arial"/>
        <family val="2"/>
      </rPr>
      <t>T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]</t>
    </r>
  </si>
  <si>
    <r>
      <t>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 xml:space="preserve">3 </t>
    </r>
    <r>
      <rPr>
        <sz val="11"/>
        <rFont val="Arial"/>
        <family val="2"/>
      </rPr>
      <t>T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]</t>
    </r>
  </si>
  <si>
    <r>
      <t xml:space="preserve"> 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T</t>
    </r>
    <r>
      <rPr>
        <vertAlign val="superscript"/>
        <sz val="11"/>
        <rFont val="Arial"/>
        <family val="2"/>
      </rPr>
      <t xml:space="preserve">-1 </t>
    </r>
    <r>
      <rPr>
        <sz val="11"/>
        <rFont val="Arial"/>
        <family val="2"/>
      </rPr>
      <t>]</t>
    </r>
  </si>
  <si>
    <r>
      <t xml:space="preserve"> 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T</t>
    </r>
    <r>
      <rPr>
        <vertAlign val="superscript"/>
        <sz val="11"/>
        <rFont val="Arial"/>
        <family val="2"/>
      </rPr>
      <t xml:space="preserve">-2 </t>
    </r>
    <r>
      <rPr>
        <sz val="11"/>
        <rFont val="Arial"/>
        <family val="2"/>
      </rPr>
      <t>]</t>
    </r>
  </si>
  <si>
    <r>
      <t xml:space="preserve"> 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T</t>
    </r>
    <r>
      <rPr>
        <vertAlign val="superscript"/>
        <sz val="11"/>
        <rFont val="Arial"/>
        <family val="2"/>
      </rPr>
      <t xml:space="preserve">-3 </t>
    </r>
    <r>
      <rPr>
        <sz val="11"/>
        <rFont val="Arial"/>
        <family val="2"/>
      </rPr>
      <t>]</t>
    </r>
  </si>
  <si>
    <t>[Q L T ]</t>
  </si>
  <si>
    <t>e</t>
  </si>
  <si>
    <t xml:space="preserve">        TAV. IV  di moda  "Q" </t>
  </si>
  <si>
    <r>
      <t xml:space="preserve"> [Q L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T</t>
    </r>
    <r>
      <rPr>
        <vertAlign val="superscript"/>
        <sz val="11"/>
        <rFont val="Arial"/>
        <family val="2"/>
      </rPr>
      <t xml:space="preserve"> </t>
    </r>
    <r>
      <rPr>
        <sz val="11"/>
        <rFont val="Arial"/>
        <family val="2"/>
      </rPr>
      <t>]</t>
    </r>
  </si>
  <si>
    <r>
      <t xml:space="preserve"> [Q L</t>
    </r>
    <r>
      <rPr>
        <vertAlign val="superscript"/>
        <sz val="11"/>
        <rFont val="Arial"/>
        <family val="2"/>
      </rPr>
      <t xml:space="preserve">-3 </t>
    </r>
    <r>
      <rPr>
        <sz val="11"/>
        <rFont val="Arial"/>
        <family val="2"/>
      </rPr>
      <t>T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]</t>
    </r>
  </si>
  <si>
    <r>
      <t xml:space="preserve"> [Q L</t>
    </r>
    <r>
      <rPr>
        <vertAlign val="superscript"/>
        <sz val="11"/>
        <rFont val="Arial"/>
        <family val="2"/>
      </rPr>
      <t xml:space="preserve">-2 </t>
    </r>
    <r>
      <rPr>
        <sz val="11"/>
        <rFont val="Arial"/>
        <family val="2"/>
      </rPr>
      <t>T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]</t>
    </r>
  </si>
  <si>
    <r>
      <t xml:space="preserve"> [Q L</t>
    </r>
    <r>
      <rPr>
        <vertAlign val="superscript"/>
        <sz val="11"/>
        <rFont val="Arial"/>
        <family val="2"/>
      </rPr>
      <t xml:space="preserve">-1 </t>
    </r>
    <r>
      <rPr>
        <sz val="11"/>
        <rFont val="Arial"/>
        <family val="2"/>
      </rPr>
      <t>T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]</t>
    </r>
  </si>
  <si>
    <r>
      <t xml:space="preserve"> [Q L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T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]</t>
    </r>
  </si>
  <si>
    <r>
      <t>[Q L T</t>
    </r>
    <r>
      <rPr>
        <vertAlign val="superscript"/>
        <sz val="11"/>
        <rFont val="Arial"/>
        <family val="2"/>
      </rPr>
      <t>0</t>
    </r>
    <r>
      <rPr>
        <sz val="11"/>
        <rFont val="Arial"/>
        <family val="2"/>
      </rPr>
      <t xml:space="preserve"> ]</t>
    </r>
  </si>
  <si>
    <r>
      <t>[Q L</t>
    </r>
    <r>
      <rPr>
        <vertAlign val="superscript"/>
        <sz val="11"/>
        <rFont val="Arial"/>
        <family val="2"/>
      </rPr>
      <t xml:space="preserve">2 </t>
    </r>
    <r>
      <rPr>
        <sz val="11"/>
        <rFont val="Arial"/>
        <family val="2"/>
      </rPr>
      <t>T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]</t>
    </r>
  </si>
  <si>
    <r>
      <t>[Q L</t>
    </r>
    <r>
      <rPr>
        <vertAlign val="superscript"/>
        <sz val="11"/>
        <rFont val="Arial"/>
        <family val="2"/>
      </rPr>
      <t xml:space="preserve">3 </t>
    </r>
    <r>
      <rPr>
        <sz val="11"/>
        <rFont val="Arial"/>
        <family val="2"/>
      </rPr>
      <t>T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]</t>
    </r>
  </si>
  <si>
    <r>
      <t xml:space="preserve"> [Q L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T</t>
    </r>
    <r>
      <rPr>
        <vertAlign val="superscript"/>
        <sz val="11"/>
        <rFont val="Arial"/>
        <family val="2"/>
      </rPr>
      <t xml:space="preserve">-1 </t>
    </r>
    <r>
      <rPr>
        <sz val="11"/>
        <rFont val="Arial"/>
        <family val="2"/>
      </rPr>
      <t>]</t>
    </r>
  </si>
  <si>
    <r>
      <t xml:space="preserve"> [Q L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T</t>
    </r>
    <r>
      <rPr>
        <vertAlign val="superscript"/>
        <sz val="11"/>
        <rFont val="Arial"/>
        <family val="2"/>
      </rPr>
      <t xml:space="preserve">-2 </t>
    </r>
    <r>
      <rPr>
        <sz val="11"/>
        <rFont val="Arial"/>
        <family val="2"/>
      </rPr>
      <t>]</t>
    </r>
  </si>
  <si>
    <r>
      <t xml:space="preserve"> [Q L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T</t>
    </r>
    <r>
      <rPr>
        <vertAlign val="superscript"/>
        <sz val="11"/>
        <rFont val="Arial"/>
        <family val="2"/>
      </rPr>
      <t xml:space="preserve">-3 </t>
    </r>
    <r>
      <rPr>
        <sz val="11"/>
        <rFont val="Arial"/>
        <family val="2"/>
      </rPr>
      <t>]</t>
    </r>
  </si>
  <si>
    <r>
      <t xml:space="preserve"> [Q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T</t>
    </r>
    <r>
      <rPr>
        <vertAlign val="superscript"/>
        <sz val="11"/>
        <rFont val="Arial"/>
        <family val="2"/>
      </rPr>
      <t xml:space="preserve"> </t>
    </r>
    <r>
      <rPr>
        <sz val="11"/>
        <rFont val="Arial"/>
        <family val="2"/>
      </rPr>
      <t>]</t>
    </r>
  </si>
  <si>
    <r>
      <t xml:space="preserve"> [Q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 xml:space="preserve">-3 </t>
    </r>
    <r>
      <rPr>
        <sz val="11"/>
        <rFont val="Arial"/>
        <family val="2"/>
      </rPr>
      <t>T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]</t>
    </r>
  </si>
  <si>
    <r>
      <t xml:space="preserve"> [Q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 xml:space="preserve">-2 </t>
    </r>
    <r>
      <rPr>
        <sz val="11"/>
        <rFont val="Arial"/>
        <family val="2"/>
      </rPr>
      <t>T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]</t>
    </r>
  </si>
  <si>
    <r>
      <t xml:space="preserve"> [Q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 xml:space="preserve">-1 </t>
    </r>
    <r>
      <rPr>
        <sz val="11"/>
        <rFont val="Arial"/>
        <family val="2"/>
      </rPr>
      <t>T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]</t>
    </r>
  </si>
  <si>
    <r>
      <t xml:space="preserve"> [Q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T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]</t>
    </r>
  </si>
  <si>
    <r>
      <t>[Q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 T</t>
    </r>
    <r>
      <rPr>
        <vertAlign val="superscript"/>
        <sz val="11"/>
        <rFont val="Arial"/>
        <family val="2"/>
      </rPr>
      <t>0</t>
    </r>
    <r>
      <rPr>
        <sz val="11"/>
        <rFont val="Arial"/>
        <family val="2"/>
      </rPr>
      <t xml:space="preserve"> ]</t>
    </r>
  </si>
  <si>
    <r>
      <t>[Q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 xml:space="preserve">2 </t>
    </r>
    <r>
      <rPr>
        <sz val="11"/>
        <rFont val="Arial"/>
        <family val="2"/>
      </rPr>
      <t>T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]</t>
    </r>
  </si>
  <si>
    <r>
      <t>[Q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 xml:space="preserve">3 </t>
    </r>
    <r>
      <rPr>
        <sz val="11"/>
        <rFont val="Arial"/>
        <family val="2"/>
      </rPr>
      <t>T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]</t>
    </r>
  </si>
  <si>
    <r>
      <t xml:space="preserve"> [Q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T</t>
    </r>
    <r>
      <rPr>
        <vertAlign val="superscript"/>
        <sz val="11"/>
        <rFont val="Arial"/>
        <family val="2"/>
      </rPr>
      <t xml:space="preserve">-1 </t>
    </r>
    <r>
      <rPr>
        <sz val="11"/>
        <rFont val="Arial"/>
        <family val="2"/>
      </rPr>
      <t>]</t>
    </r>
  </si>
  <si>
    <r>
      <t xml:space="preserve"> [Q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T</t>
    </r>
    <r>
      <rPr>
        <vertAlign val="superscript"/>
        <sz val="11"/>
        <rFont val="Arial"/>
        <family val="2"/>
      </rPr>
      <t xml:space="preserve">-2 </t>
    </r>
    <r>
      <rPr>
        <sz val="11"/>
        <rFont val="Arial"/>
        <family val="2"/>
      </rPr>
      <t>]</t>
    </r>
  </si>
  <si>
    <r>
      <t xml:space="preserve"> [Q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T</t>
    </r>
    <r>
      <rPr>
        <vertAlign val="superscript"/>
        <sz val="11"/>
        <rFont val="Arial"/>
        <family val="2"/>
      </rPr>
      <t xml:space="preserve">-3 </t>
    </r>
    <r>
      <rPr>
        <sz val="11"/>
        <rFont val="Arial"/>
        <family val="2"/>
      </rPr>
      <t>]</t>
    </r>
  </si>
  <si>
    <r>
      <t xml:space="preserve"> [M Q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T</t>
    </r>
    <r>
      <rPr>
        <vertAlign val="superscript"/>
        <sz val="11"/>
        <rFont val="Arial"/>
        <family val="2"/>
      </rPr>
      <t xml:space="preserve"> </t>
    </r>
    <r>
      <rPr>
        <sz val="11"/>
        <rFont val="Arial"/>
        <family val="2"/>
      </rPr>
      <t>]</t>
    </r>
  </si>
  <si>
    <r>
      <t xml:space="preserve"> [M Q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 xml:space="preserve">-3 </t>
    </r>
    <r>
      <rPr>
        <sz val="11"/>
        <rFont val="Arial"/>
        <family val="2"/>
      </rPr>
      <t>T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]</t>
    </r>
  </si>
  <si>
    <r>
      <t xml:space="preserve"> [M Q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 xml:space="preserve">-2 </t>
    </r>
    <r>
      <rPr>
        <sz val="11"/>
        <rFont val="Arial"/>
        <family val="2"/>
      </rPr>
      <t>T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]</t>
    </r>
  </si>
  <si>
    <r>
      <t xml:space="preserve"> [ M Q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>L</t>
    </r>
    <r>
      <rPr>
        <vertAlign val="superscript"/>
        <sz val="11"/>
        <rFont val="Arial"/>
        <family val="2"/>
      </rPr>
      <t xml:space="preserve">-1 </t>
    </r>
    <r>
      <rPr>
        <sz val="11"/>
        <rFont val="Arial"/>
        <family val="2"/>
      </rPr>
      <t>T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]</t>
    </r>
  </si>
  <si>
    <r>
      <t xml:space="preserve"> [M Q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T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]</t>
    </r>
  </si>
  <si>
    <r>
      <t>[M Q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 T</t>
    </r>
    <r>
      <rPr>
        <vertAlign val="superscript"/>
        <sz val="11"/>
        <rFont val="Arial"/>
        <family val="2"/>
      </rPr>
      <t>0</t>
    </r>
    <r>
      <rPr>
        <sz val="11"/>
        <rFont val="Arial"/>
        <family val="2"/>
      </rPr>
      <t xml:space="preserve"> ]</t>
    </r>
  </si>
  <si>
    <r>
      <t>[M Q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 xml:space="preserve">2 </t>
    </r>
    <r>
      <rPr>
        <sz val="11"/>
        <rFont val="Arial"/>
        <family val="2"/>
      </rPr>
      <t>T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]</t>
    </r>
  </si>
  <si>
    <r>
      <t>[M Q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 xml:space="preserve">3 </t>
    </r>
    <r>
      <rPr>
        <sz val="11"/>
        <rFont val="Arial"/>
        <family val="2"/>
      </rPr>
      <t>T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]</t>
    </r>
  </si>
  <si>
    <r>
      <t xml:space="preserve"> [M Q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T</t>
    </r>
    <r>
      <rPr>
        <vertAlign val="superscript"/>
        <sz val="11"/>
        <rFont val="Arial"/>
        <family val="2"/>
      </rPr>
      <t xml:space="preserve">-1 </t>
    </r>
    <r>
      <rPr>
        <sz val="11"/>
        <rFont val="Arial"/>
        <family val="2"/>
      </rPr>
      <t>]</t>
    </r>
  </si>
  <si>
    <r>
      <t xml:space="preserve"> [M Q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T</t>
    </r>
    <r>
      <rPr>
        <vertAlign val="superscript"/>
        <sz val="11"/>
        <rFont val="Arial"/>
        <family val="2"/>
      </rPr>
      <t xml:space="preserve">-2 </t>
    </r>
    <r>
      <rPr>
        <sz val="11"/>
        <rFont val="Arial"/>
        <family val="2"/>
      </rPr>
      <t>]</t>
    </r>
  </si>
  <si>
    <r>
      <t xml:space="preserve"> [ M Q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>L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T</t>
    </r>
    <r>
      <rPr>
        <vertAlign val="superscript"/>
        <sz val="11"/>
        <rFont val="Arial"/>
        <family val="2"/>
      </rPr>
      <t xml:space="preserve">-3 </t>
    </r>
    <r>
      <rPr>
        <sz val="11"/>
        <rFont val="Arial"/>
        <family val="2"/>
      </rPr>
      <t>]</t>
    </r>
  </si>
  <si>
    <r>
      <t>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>Q L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T</t>
    </r>
    <r>
      <rPr>
        <vertAlign val="superscript"/>
        <sz val="11"/>
        <rFont val="Arial"/>
        <family val="2"/>
      </rPr>
      <t xml:space="preserve"> </t>
    </r>
    <r>
      <rPr>
        <sz val="11"/>
        <rFont val="Arial"/>
        <family val="2"/>
      </rPr>
      <t>]</t>
    </r>
  </si>
  <si>
    <r>
      <t xml:space="preserve"> 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>Q L</t>
    </r>
    <r>
      <rPr>
        <vertAlign val="superscript"/>
        <sz val="11"/>
        <rFont val="Arial"/>
        <family val="2"/>
      </rPr>
      <t xml:space="preserve">-3 </t>
    </r>
    <r>
      <rPr>
        <sz val="11"/>
        <rFont val="Arial"/>
        <family val="2"/>
      </rPr>
      <t>T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]</t>
    </r>
  </si>
  <si>
    <r>
      <t xml:space="preserve"> 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>Q L</t>
    </r>
    <r>
      <rPr>
        <vertAlign val="superscript"/>
        <sz val="11"/>
        <rFont val="Arial"/>
        <family val="2"/>
      </rPr>
      <t xml:space="preserve">-2 </t>
    </r>
    <r>
      <rPr>
        <sz val="11"/>
        <rFont val="Arial"/>
        <family val="2"/>
      </rPr>
      <t>T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]</t>
    </r>
  </si>
  <si>
    <r>
      <t xml:space="preserve"> 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>Q L</t>
    </r>
    <r>
      <rPr>
        <vertAlign val="superscript"/>
        <sz val="11"/>
        <rFont val="Arial"/>
        <family val="2"/>
      </rPr>
      <t xml:space="preserve">-1 </t>
    </r>
    <r>
      <rPr>
        <sz val="11"/>
        <rFont val="Arial"/>
        <family val="2"/>
      </rPr>
      <t>T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]</t>
    </r>
  </si>
  <si>
    <r>
      <t xml:space="preserve"> 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>Q L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T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]</t>
    </r>
  </si>
  <si>
    <r>
      <t>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>Q L T</t>
    </r>
    <r>
      <rPr>
        <vertAlign val="superscript"/>
        <sz val="11"/>
        <rFont val="Arial"/>
        <family val="2"/>
      </rPr>
      <t>0</t>
    </r>
    <r>
      <rPr>
        <sz val="11"/>
        <rFont val="Arial"/>
        <family val="2"/>
      </rPr>
      <t xml:space="preserve"> ]</t>
    </r>
  </si>
  <si>
    <r>
      <t>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>Q L</t>
    </r>
    <r>
      <rPr>
        <vertAlign val="superscript"/>
        <sz val="11"/>
        <rFont val="Arial"/>
        <family val="2"/>
      </rPr>
      <t xml:space="preserve">2 </t>
    </r>
    <r>
      <rPr>
        <sz val="11"/>
        <rFont val="Arial"/>
        <family val="2"/>
      </rPr>
      <t>T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]</t>
    </r>
  </si>
  <si>
    <r>
      <t>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>Q L</t>
    </r>
    <r>
      <rPr>
        <vertAlign val="superscript"/>
        <sz val="11"/>
        <rFont val="Arial"/>
        <family val="2"/>
      </rPr>
      <t xml:space="preserve">3 </t>
    </r>
    <r>
      <rPr>
        <sz val="11"/>
        <rFont val="Arial"/>
        <family val="2"/>
      </rPr>
      <t>T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]</t>
    </r>
  </si>
  <si>
    <r>
      <t xml:space="preserve"> 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>Q L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T</t>
    </r>
    <r>
      <rPr>
        <vertAlign val="superscript"/>
        <sz val="11"/>
        <rFont val="Arial"/>
        <family val="2"/>
      </rPr>
      <t xml:space="preserve">-1 </t>
    </r>
    <r>
      <rPr>
        <sz val="11"/>
        <rFont val="Arial"/>
        <family val="2"/>
      </rPr>
      <t>]</t>
    </r>
  </si>
  <si>
    <r>
      <t xml:space="preserve"> 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>Q L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T</t>
    </r>
    <r>
      <rPr>
        <vertAlign val="superscript"/>
        <sz val="11"/>
        <rFont val="Arial"/>
        <family val="2"/>
      </rPr>
      <t xml:space="preserve">-2 </t>
    </r>
    <r>
      <rPr>
        <sz val="11"/>
        <rFont val="Arial"/>
        <family val="2"/>
      </rPr>
      <t>]</t>
    </r>
  </si>
  <si>
    <r>
      <t xml:space="preserve"> 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>QL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T</t>
    </r>
    <r>
      <rPr>
        <vertAlign val="superscript"/>
        <sz val="11"/>
        <rFont val="Arial"/>
        <family val="2"/>
      </rPr>
      <t xml:space="preserve">-3 </t>
    </r>
    <r>
      <rPr>
        <sz val="11"/>
        <rFont val="Arial"/>
        <family val="2"/>
      </rPr>
      <t>]</t>
    </r>
  </si>
  <si>
    <r>
      <t xml:space="preserve"> [M Q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T</t>
    </r>
    <r>
      <rPr>
        <vertAlign val="superscript"/>
        <sz val="11"/>
        <rFont val="Arial"/>
        <family val="2"/>
      </rPr>
      <t xml:space="preserve"> </t>
    </r>
    <r>
      <rPr>
        <sz val="11"/>
        <rFont val="Arial"/>
        <family val="2"/>
      </rPr>
      <t>]</t>
    </r>
  </si>
  <si>
    <r>
      <t xml:space="preserve"> [M Q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 xml:space="preserve">-3 </t>
    </r>
    <r>
      <rPr>
        <sz val="11"/>
        <rFont val="Arial"/>
        <family val="2"/>
      </rPr>
      <t>T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]</t>
    </r>
  </si>
  <si>
    <r>
      <t xml:space="preserve"> [M Q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 xml:space="preserve">-2 </t>
    </r>
    <r>
      <rPr>
        <sz val="11"/>
        <rFont val="Arial"/>
        <family val="2"/>
      </rPr>
      <t>T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]</t>
    </r>
  </si>
  <si>
    <r>
      <t xml:space="preserve"> [M Q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 xml:space="preserve">-1 </t>
    </r>
    <r>
      <rPr>
        <sz val="11"/>
        <rFont val="Arial"/>
        <family val="2"/>
      </rPr>
      <t>T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]</t>
    </r>
  </si>
  <si>
    <r>
      <t xml:space="preserve"> [M Q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T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]</t>
    </r>
  </si>
  <si>
    <r>
      <t>[M Q</t>
    </r>
    <r>
      <rPr>
        <vertAlign val="superscript"/>
        <sz val="11"/>
        <rFont val="Arial"/>
        <family val="2"/>
      </rPr>
      <t xml:space="preserve">-2 </t>
    </r>
    <r>
      <rPr>
        <sz val="11"/>
        <rFont val="Arial"/>
        <family val="2"/>
      </rPr>
      <t>L T</t>
    </r>
    <r>
      <rPr>
        <vertAlign val="superscript"/>
        <sz val="11"/>
        <rFont val="Arial"/>
        <family val="2"/>
      </rPr>
      <t>0</t>
    </r>
    <r>
      <rPr>
        <sz val="11"/>
        <rFont val="Arial"/>
        <family val="2"/>
      </rPr>
      <t xml:space="preserve"> ]</t>
    </r>
  </si>
  <si>
    <r>
      <t>[ M Q</t>
    </r>
    <r>
      <rPr>
        <vertAlign val="superscript"/>
        <sz val="11"/>
        <rFont val="Arial"/>
        <family val="2"/>
      </rPr>
      <t xml:space="preserve">-2 </t>
    </r>
    <r>
      <rPr>
        <sz val="11"/>
        <rFont val="Arial"/>
        <family val="2"/>
      </rPr>
      <t>L</t>
    </r>
    <r>
      <rPr>
        <vertAlign val="superscript"/>
        <sz val="11"/>
        <rFont val="Arial"/>
        <family val="2"/>
      </rPr>
      <t xml:space="preserve">2 </t>
    </r>
    <r>
      <rPr>
        <sz val="11"/>
        <rFont val="Arial"/>
        <family val="2"/>
      </rPr>
      <t>T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]</t>
    </r>
  </si>
  <si>
    <r>
      <t>[M Q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 xml:space="preserve">3 </t>
    </r>
    <r>
      <rPr>
        <sz val="11"/>
        <rFont val="Arial"/>
        <family val="2"/>
      </rPr>
      <t>T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]</t>
    </r>
  </si>
  <si>
    <r>
      <t xml:space="preserve"> [M Q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T</t>
    </r>
    <r>
      <rPr>
        <vertAlign val="superscript"/>
        <sz val="11"/>
        <rFont val="Arial"/>
        <family val="2"/>
      </rPr>
      <t xml:space="preserve">-1 </t>
    </r>
    <r>
      <rPr>
        <sz val="11"/>
        <rFont val="Arial"/>
        <family val="2"/>
      </rPr>
      <t>]</t>
    </r>
  </si>
  <si>
    <r>
      <t xml:space="preserve"> [M Q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T</t>
    </r>
    <r>
      <rPr>
        <vertAlign val="superscript"/>
        <sz val="11"/>
        <rFont val="Arial"/>
        <family val="2"/>
      </rPr>
      <t xml:space="preserve">-2 </t>
    </r>
    <r>
      <rPr>
        <sz val="11"/>
        <rFont val="Arial"/>
        <family val="2"/>
      </rPr>
      <t>]</t>
    </r>
  </si>
  <si>
    <r>
      <t xml:space="preserve"> [M Q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T</t>
    </r>
    <r>
      <rPr>
        <vertAlign val="superscript"/>
        <sz val="11"/>
        <rFont val="Arial"/>
        <family val="2"/>
      </rPr>
      <t xml:space="preserve">-3 </t>
    </r>
    <r>
      <rPr>
        <sz val="11"/>
        <rFont val="Arial"/>
        <family val="2"/>
      </rPr>
      <t>]</t>
    </r>
  </si>
  <si>
    <r>
      <t xml:space="preserve"> 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>Q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T</t>
    </r>
    <r>
      <rPr>
        <vertAlign val="superscript"/>
        <sz val="11"/>
        <rFont val="Arial"/>
        <family val="2"/>
      </rPr>
      <t xml:space="preserve"> </t>
    </r>
    <r>
      <rPr>
        <sz val="11"/>
        <rFont val="Arial"/>
        <family val="2"/>
      </rPr>
      <t>]</t>
    </r>
  </si>
  <si>
    <r>
      <t xml:space="preserve"> 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>Q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 xml:space="preserve">-3 </t>
    </r>
    <r>
      <rPr>
        <sz val="11"/>
        <rFont val="Arial"/>
        <family val="2"/>
      </rPr>
      <t>T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]</t>
    </r>
  </si>
  <si>
    <r>
      <t xml:space="preserve"> 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>Q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 xml:space="preserve">-2 </t>
    </r>
    <r>
      <rPr>
        <sz val="11"/>
        <rFont val="Arial"/>
        <family val="2"/>
      </rPr>
      <t>T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]</t>
    </r>
  </si>
  <si>
    <r>
      <t xml:space="preserve"> 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>Q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 xml:space="preserve">-1 </t>
    </r>
    <r>
      <rPr>
        <sz val="11"/>
        <rFont val="Arial"/>
        <family val="2"/>
      </rPr>
      <t>T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]</t>
    </r>
  </si>
  <si>
    <r>
      <t xml:space="preserve"> 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>Q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T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]</t>
    </r>
  </si>
  <si>
    <r>
      <t>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>Q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L T</t>
    </r>
    <r>
      <rPr>
        <vertAlign val="superscript"/>
        <sz val="11"/>
        <rFont val="Arial"/>
        <family val="2"/>
      </rPr>
      <t>0</t>
    </r>
    <r>
      <rPr>
        <sz val="11"/>
        <rFont val="Arial"/>
        <family val="2"/>
      </rPr>
      <t xml:space="preserve"> ]</t>
    </r>
  </si>
  <si>
    <r>
      <t>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>Q2 L</t>
    </r>
    <r>
      <rPr>
        <vertAlign val="superscript"/>
        <sz val="11"/>
        <rFont val="Arial"/>
        <family val="2"/>
      </rPr>
      <t xml:space="preserve">2 </t>
    </r>
    <r>
      <rPr>
        <sz val="11"/>
        <rFont val="Arial"/>
        <family val="2"/>
      </rPr>
      <t>T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]</t>
    </r>
  </si>
  <si>
    <r>
      <t>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>Q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 xml:space="preserve">3 </t>
    </r>
    <r>
      <rPr>
        <sz val="11"/>
        <rFont val="Arial"/>
        <family val="2"/>
      </rPr>
      <t>T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]</t>
    </r>
  </si>
  <si>
    <r>
      <t xml:space="preserve"> 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>Q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T</t>
    </r>
    <r>
      <rPr>
        <vertAlign val="superscript"/>
        <sz val="11"/>
        <rFont val="Arial"/>
        <family val="2"/>
      </rPr>
      <t xml:space="preserve">-1 </t>
    </r>
    <r>
      <rPr>
        <sz val="11"/>
        <rFont val="Arial"/>
        <family val="2"/>
      </rPr>
      <t>]</t>
    </r>
  </si>
  <si>
    <r>
      <t xml:space="preserve"> 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>Q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T</t>
    </r>
    <r>
      <rPr>
        <vertAlign val="superscript"/>
        <sz val="11"/>
        <rFont val="Arial"/>
        <family val="2"/>
      </rPr>
      <t xml:space="preserve">-2 </t>
    </r>
    <r>
      <rPr>
        <sz val="11"/>
        <rFont val="Arial"/>
        <family val="2"/>
      </rPr>
      <t>]</t>
    </r>
  </si>
  <si>
    <r>
      <t xml:space="preserve"> 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>Q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T</t>
    </r>
    <r>
      <rPr>
        <vertAlign val="superscript"/>
        <sz val="11"/>
        <rFont val="Arial"/>
        <family val="2"/>
      </rPr>
      <t xml:space="preserve">-3 </t>
    </r>
    <r>
      <rPr>
        <sz val="11"/>
        <rFont val="Arial"/>
        <family val="2"/>
      </rPr>
      <t>]</t>
    </r>
  </si>
  <si>
    <t>e = C</t>
  </si>
  <si>
    <t xml:space="preserve">                 TAV. I  di moda uno    "L T"  CINEMATICA</t>
  </si>
  <si>
    <r>
      <t>[ L</t>
    </r>
    <r>
      <rPr>
        <vertAlign val="superscript"/>
        <sz val="11"/>
        <rFont val="Arial"/>
        <family val="2"/>
      </rPr>
      <t>-3</t>
    </r>
    <r>
      <rPr>
        <sz val="11"/>
        <rFont val="Arial"/>
        <family val="2"/>
      </rPr>
      <t xml:space="preserve"> T ]</t>
    </r>
  </si>
  <si>
    <r>
      <t>[ L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T ]</t>
    </r>
  </si>
  <si>
    <r>
      <t>[ L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T]</t>
    </r>
  </si>
  <si>
    <r>
      <t>[ L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T ]</t>
    </r>
  </si>
  <si>
    <r>
      <t>[ L</t>
    </r>
    <r>
      <rPr>
        <vertAlign val="superscript"/>
        <sz val="11"/>
        <rFont val="Arial"/>
        <family val="2"/>
      </rPr>
      <t xml:space="preserve">3 </t>
    </r>
    <r>
      <rPr>
        <sz val="11"/>
        <rFont val="Arial"/>
        <family val="2"/>
      </rPr>
      <t>T ]</t>
    </r>
  </si>
  <si>
    <r>
      <t>[ L</t>
    </r>
    <r>
      <rPr>
        <vertAlign val="superscript"/>
        <sz val="11"/>
        <rFont val="Arial"/>
        <family val="2"/>
      </rPr>
      <t>-3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]</t>
    </r>
  </si>
  <si>
    <r>
      <t>[ L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]</t>
    </r>
  </si>
  <si>
    <r>
      <t>[ L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]</t>
    </r>
  </si>
  <si>
    <r>
      <t>[ L T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]</t>
    </r>
  </si>
  <si>
    <r>
      <t>[ L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]</t>
    </r>
  </si>
  <si>
    <r>
      <t>[ L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]</t>
    </r>
  </si>
  <si>
    <r>
      <t>[ L</t>
    </r>
    <r>
      <rPr>
        <vertAlign val="superscript"/>
        <sz val="11"/>
        <rFont val="Arial"/>
        <family val="2"/>
      </rPr>
      <t>-3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]</t>
    </r>
  </si>
  <si>
    <r>
      <t>[ L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]</t>
    </r>
  </si>
  <si>
    <r>
      <t>[ L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]</t>
    </r>
  </si>
  <si>
    <r>
      <t>[ L T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]</t>
    </r>
  </si>
  <si>
    <r>
      <t>[ L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]</t>
    </r>
  </si>
  <si>
    <r>
      <t>[ L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]</t>
    </r>
  </si>
  <si>
    <r>
      <t>[ L</t>
    </r>
    <r>
      <rPr>
        <vertAlign val="superscript"/>
        <sz val="11"/>
        <rFont val="Arial"/>
        <family val="2"/>
      </rPr>
      <t>-3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-3</t>
    </r>
    <r>
      <rPr>
        <sz val="11"/>
        <rFont val="Arial"/>
        <family val="2"/>
      </rPr>
      <t xml:space="preserve"> ]</t>
    </r>
  </si>
  <si>
    <r>
      <t>[ L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-3</t>
    </r>
    <r>
      <rPr>
        <sz val="11"/>
        <rFont val="Arial"/>
        <family val="2"/>
      </rPr>
      <t xml:space="preserve"> ]</t>
    </r>
  </si>
  <si>
    <r>
      <t>[ L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-3</t>
    </r>
    <r>
      <rPr>
        <sz val="11"/>
        <rFont val="Arial"/>
        <family val="2"/>
      </rPr>
      <t xml:space="preserve"> ]</t>
    </r>
  </si>
  <si>
    <r>
      <t>[ L T</t>
    </r>
    <r>
      <rPr>
        <vertAlign val="superscript"/>
        <sz val="11"/>
        <rFont val="Arial"/>
        <family val="2"/>
      </rPr>
      <t>-3</t>
    </r>
    <r>
      <rPr>
        <sz val="11"/>
        <rFont val="Arial"/>
        <family val="2"/>
      </rPr>
      <t>]</t>
    </r>
  </si>
  <si>
    <r>
      <t>[ L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-3</t>
    </r>
    <r>
      <rPr>
        <sz val="11"/>
        <rFont val="Arial"/>
        <family val="2"/>
      </rPr>
      <t xml:space="preserve"> ]</t>
    </r>
  </si>
  <si>
    <r>
      <t>[ L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-3</t>
    </r>
    <r>
      <rPr>
        <sz val="11"/>
        <rFont val="Arial"/>
        <family val="2"/>
      </rPr>
      <t xml:space="preserve"> ]</t>
    </r>
  </si>
  <si>
    <r>
      <t>[M L</t>
    </r>
    <r>
      <rPr>
        <vertAlign val="superscript"/>
        <sz val="11"/>
        <rFont val="Arial"/>
        <family val="2"/>
      </rPr>
      <t>-3</t>
    </r>
    <r>
      <rPr>
        <sz val="11"/>
        <rFont val="Arial"/>
        <family val="2"/>
      </rPr>
      <t xml:space="preserve"> T ]</t>
    </r>
  </si>
  <si>
    <r>
      <t>[M L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T ]</t>
    </r>
  </si>
  <si>
    <r>
      <t>[M L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T]</t>
    </r>
  </si>
  <si>
    <r>
      <t>[M L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T ]</t>
    </r>
  </si>
  <si>
    <r>
      <t>[M L</t>
    </r>
    <r>
      <rPr>
        <vertAlign val="superscript"/>
        <sz val="11"/>
        <rFont val="Arial"/>
        <family val="2"/>
      </rPr>
      <t xml:space="preserve">3 </t>
    </r>
    <r>
      <rPr>
        <sz val="11"/>
        <rFont val="Arial"/>
        <family val="2"/>
      </rPr>
      <t>T ]</t>
    </r>
  </si>
  <si>
    <r>
      <t>[M L</t>
    </r>
    <r>
      <rPr>
        <vertAlign val="superscript"/>
        <sz val="11"/>
        <rFont val="Arial"/>
        <family val="2"/>
      </rPr>
      <t>-3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]</t>
    </r>
  </si>
  <si>
    <r>
      <t>[M L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]</t>
    </r>
  </si>
  <si>
    <r>
      <t>[M L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]</t>
    </r>
  </si>
  <si>
    <r>
      <t>[M L T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]</t>
    </r>
  </si>
  <si>
    <r>
      <t>[M L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]</t>
    </r>
  </si>
  <si>
    <r>
      <t>[M L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]</t>
    </r>
  </si>
  <si>
    <r>
      <t>[M L</t>
    </r>
    <r>
      <rPr>
        <vertAlign val="superscript"/>
        <sz val="11"/>
        <rFont val="Arial"/>
        <family val="2"/>
      </rPr>
      <t>-3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]</t>
    </r>
  </si>
  <si>
    <r>
      <t>[M L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]</t>
    </r>
  </si>
  <si>
    <r>
      <t>[M L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]</t>
    </r>
  </si>
  <si>
    <r>
      <t>[M L T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]</t>
    </r>
  </si>
  <si>
    <r>
      <t>[M L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]</t>
    </r>
  </si>
  <si>
    <r>
      <t>[M L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]</t>
    </r>
  </si>
  <si>
    <r>
      <t>[M L</t>
    </r>
    <r>
      <rPr>
        <vertAlign val="superscript"/>
        <sz val="11"/>
        <rFont val="Arial"/>
        <family val="2"/>
      </rPr>
      <t>-3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-3</t>
    </r>
    <r>
      <rPr>
        <sz val="11"/>
        <rFont val="Arial"/>
        <family val="2"/>
      </rPr>
      <t xml:space="preserve"> ]</t>
    </r>
  </si>
  <si>
    <r>
      <t>[M L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-3</t>
    </r>
    <r>
      <rPr>
        <sz val="11"/>
        <rFont val="Arial"/>
        <family val="2"/>
      </rPr>
      <t xml:space="preserve"> ]</t>
    </r>
  </si>
  <si>
    <r>
      <t>[M L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-3</t>
    </r>
    <r>
      <rPr>
        <sz val="11"/>
        <rFont val="Arial"/>
        <family val="2"/>
      </rPr>
      <t xml:space="preserve"> ]</t>
    </r>
  </si>
  <si>
    <r>
      <t>[M L T</t>
    </r>
    <r>
      <rPr>
        <vertAlign val="superscript"/>
        <sz val="11"/>
        <rFont val="Arial"/>
        <family val="2"/>
      </rPr>
      <t>-3</t>
    </r>
    <r>
      <rPr>
        <sz val="11"/>
        <rFont val="Arial"/>
        <family val="2"/>
      </rPr>
      <t>]</t>
    </r>
  </si>
  <si>
    <r>
      <t>[M L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-3</t>
    </r>
    <r>
      <rPr>
        <sz val="11"/>
        <rFont val="Arial"/>
        <family val="2"/>
      </rPr>
      <t xml:space="preserve"> ]</t>
    </r>
  </si>
  <si>
    <r>
      <t>[M L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-3</t>
    </r>
    <r>
      <rPr>
        <sz val="11"/>
        <rFont val="Arial"/>
        <family val="2"/>
      </rPr>
      <t xml:space="preserve"> ]</t>
    </r>
  </si>
  <si>
    <r>
      <t>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>-3</t>
    </r>
    <r>
      <rPr>
        <sz val="11"/>
        <rFont val="Arial"/>
        <family val="2"/>
      </rPr>
      <t xml:space="preserve"> T ]</t>
    </r>
  </si>
  <si>
    <r>
      <t>[ 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T ]</t>
    </r>
  </si>
  <si>
    <r>
      <t>[ 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T]</t>
    </r>
  </si>
  <si>
    <r>
      <t>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 T ]</t>
    </r>
  </si>
  <si>
    <r>
      <t>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T ]</t>
    </r>
  </si>
  <si>
    <r>
      <t>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 xml:space="preserve">3 </t>
    </r>
    <r>
      <rPr>
        <sz val="11"/>
        <rFont val="Arial"/>
        <family val="2"/>
      </rPr>
      <t>T ]</t>
    </r>
  </si>
  <si>
    <r>
      <t>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>-3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]</t>
    </r>
  </si>
  <si>
    <r>
      <t>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]</t>
    </r>
  </si>
  <si>
    <r>
      <t>[ 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]</t>
    </r>
  </si>
  <si>
    <r>
      <t>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 T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]</t>
    </r>
  </si>
  <si>
    <r>
      <t>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]</t>
    </r>
  </si>
  <si>
    <r>
      <t>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]</t>
    </r>
  </si>
  <si>
    <r>
      <t>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>L</t>
    </r>
    <r>
      <rPr>
        <vertAlign val="superscript"/>
        <sz val="11"/>
        <rFont val="Arial"/>
        <family val="2"/>
      </rPr>
      <t>-3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]</t>
    </r>
  </si>
  <si>
    <r>
      <t>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]</t>
    </r>
  </si>
  <si>
    <r>
      <t>[ 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]</t>
    </r>
  </si>
  <si>
    <r>
      <t>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 T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]</t>
    </r>
  </si>
  <si>
    <r>
      <t>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]</t>
    </r>
  </si>
  <si>
    <r>
      <t>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]</t>
    </r>
  </si>
  <si>
    <r>
      <t>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>-3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-3</t>
    </r>
    <r>
      <rPr>
        <sz val="11"/>
        <rFont val="Arial"/>
        <family val="2"/>
      </rPr>
      <t xml:space="preserve"> ]</t>
    </r>
  </si>
  <si>
    <r>
      <t>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-3</t>
    </r>
    <r>
      <rPr>
        <sz val="11"/>
        <rFont val="Arial"/>
        <family val="2"/>
      </rPr>
      <t xml:space="preserve"> ]</t>
    </r>
  </si>
  <si>
    <r>
      <t>[ 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-3</t>
    </r>
    <r>
      <rPr>
        <sz val="11"/>
        <rFont val="Arial"/>
        <family val="2"/>
      </rPr>
      <t xml:space="preserve"> ]</t>
    </r>
  </si>
  <si>
    <r>
      <t>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 T</t>
    </r>
    <r>
      <rPr>
        <vertAlign val="superscript"/>
        <sz val="11"/>
        <rFont val="Arial"/>
        <family val="2"/>
      </rPr>
      <t>-3</t>
    </r>
    <r>
      <rPr>
        <sz val="11"/>
        <rFont val="Arial"/>
        <family val="2"/>
      </rPr>
      <t>]</t>
    </r>
  </si>
  <si>
    <r>
      <t>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-3</t>
    </r>
    <r>
      <rPr>
        <sz val="11"/>
        <rFont val="Arial"/>
        <family val="2"/>
      </rPr>
      <t xml:space="preserve"> ]</t>
    </r>
  </si>
  <si>
    <r>
      <t>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-3</t>
    </r>
    <r>
      <rPr>
        <sz val="11"/>
        <rFont val="Arial"/>
        <family val="2"/>
      </rPr>
      <t xml:space="preserve"> ]</t>
    </r>
  </si>
  <si>
    <r>
      <t>[Q L</t>
    </r>
    <r>
      <rPr>
        <vertAlign val="superscript"/>
        <sz val="11"/>
        <rFont val="Arial"/>
        <family val="2"/>
      </rPr>
      <t>-3</t>
    </r>
    <r>
      <rPr>
        <sz val="11"/>
        <rFont val="Arial"/>
        <family val="2"/>
      </rPr>
      <t xml:space="preserve"> T ]</t>
    </r>
  </si>
  <si>
    <r>
      <t>[Q L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T ]</t>
    </r>
  </si>
  <si>
    <r>
      <t>[Q L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T]</t>
    </r>
  </si>
  <si>
    <r>
      <t>[Q L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T ]</t>
    </r>
  </si>
  <si>
    <r>
      <t>[Q L</t>
    </r>
    <r>
      <rPr>
        <vertAlign val="superscript"/>
        <sz val="11"/>
        <rFont val="Arial"/>
        <family val="2"/>
      </rPr>
      <t xml:space="preserve">3 </t>
    </r>
    <r>
      <rPr>
        <sz val="11"/>
        <rFont val="Arial"/>
        <family val="2"/>
      </rPr>
      <t>T ]</t>
    </r>
  </si>
  <si>
    <r>
      <t>[Q L</t>
    </r>
    <r>
      <rPr>
        <vertAlign val="superscript"/>
        <sz val="11"/>
        <rFont val="Arial"/>
        <family val="2"/>
      </rPr>
      <t>-3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]</t>
    </r>
  </si>
  <si>
    <r>
      <t>[Q L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]</t>
    </r>
  </si>
  <si>
    <r>
      <t>[Q L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]</t>
    </r>
  </si>
  <si>
    <r>
      <t>[Q L T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]</t>
    </r>
  </si>
  <si>
    <r>
      <t>[Q L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]</t>
    </r>
  </si>
  <si>
    <r>
      <t>[Q L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]</t>
    </r>
  </si>
  <si>
    <r>
      <t>[Q L</t>
    </r>
    <r>
      <rPr>
        <vertAlign val="superscript"/>
        <sz val="11"/>
        <rFont val="Arial"/>
        <family val="2"/>
      </rPr>
      <t>-3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]</t>
    </r>
  </si>
  <si>
    <r>
      <t>Q L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]</t>
    </r>
  </si>
  <si>
    <r>
      <t>[Q L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]</t>
    </r>
  </si>
  <si>
    <r>
      <t>[Q L T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]</t>
    </r>
  </si>
  <si>
    <r>
      <t>[Q L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]</t>
    </r>
  </si>
  <si>
    <r>
      <t>[Q L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]</t>
    </r>
  </si>
  <si>
    <r>
      <t>[Q L</t>
    </r>
    <r>
      <rPr>
        <vertAlign val="superscript"/>
        <sz val="11"/>
        <rFont val="Arial"/>
        <family val="2"/>
      </rPr>
      <t>-3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-3</t>
    </r>
    <r>
      <rPr>
        <sz val="11"/>
        <rFont val="Arial"/>
        <family val="2"/>
      </rPr>
      <t xml:space="preserve"> ]</t>
    </r>
  </si>
  <si>
    <r>
      <t>[Q L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-3</t>
    </r>
    <r>
      <rPr>
        <sz val="11"/>
        <rFont val="Arial"/>
        <family val="2"/>
      </rPr>
      <t xml:space="preserve"> ]</t>
    </r>
  </si>
  <si>
    <r>
      <t>[Q L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-3</t>
    </r>
    <r>
      <rPr>
        <sz val="11"/>
        <rFont val="Arial"/>
        <family val="2"/>
      </rPr>
      <t xml:space="preserve"> ]</t>
    </r>
  </si>
  <si>
    <r>
      <t>[Q L T</t>
    </r>
    <r>
      <rPr>
        <vertAlign val="superscript"/>
        <sz val="11"/>
        <rFont val="Arial"/>
        <family val="2"/>
      </rPr>
      <t>-3</t>
    </r>
    <r>
      <rPr>
        <sz val="11"/>
        <rFont val="Arial"/>
        <family val="2"/>
      </rPr>
      <t>]</t>
    </r>
  </si>
  <si>
    <r>
      <t>[Q L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-3</t>
    </r>
    <r>
      <rPr>
        <sz val="11"/>
        <rFont val="Arial"/>
        <family val="2"/>
      </rPr>
      <t xml:space="preserve"> ]</t>
    </r>
  </si>
  <si>
    <r>
      <t>[Q L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-3</t>
    </r>
    <r>
      <rPr>
        <sz val="11"/>
        <rFont val="Arial"/>
        <family val="2"/>
      </rPr>
      <t xml:space="preserve"> ]</t>
    </r>
  </si>
  <si>
    <r>
      <t>[Q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>-3</t>
    </r>
    <r>
      <rPr>
        <sz val="11"/>
        <rFont val="Arial"/>
        <family val="2"/>
      </rPr>
      <t xml:space="preserve"> T ]</t>
    </r>
  </si>
  <si>
    <r>
      <t>[Q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T ]</t>
    </r>
  </si>
  <si>
    <r>
      <t>[Q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T]</t>
    </r>
  </si>
  <si>
    <r>
      <t>[Q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 T ]</t>
    </r>
  </si>
  <si>
    <r>
      <t>[Q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T ]</t>
    </r>
  </si>
  <si>
    <r>
      <t>[Q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 xml:space="preserve">3 </t>
    </r>
    <r>
      <rPr>
        <sz val="11"/>
        <rFont val="Arial"/>
        <family val="2"/>
      </rPr>
      <t>T ]</t>
    </r>
  </si>
  <si>
    <r>
      <t>[Q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>-3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]</t>
    </r>
  </si>
  <si>
    <r>
      <t>[Q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]</t>
    </r>
  </si>
  <si>
    <r>
      <t>[Q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]</t>
    </r>
  </si>
  <si>
    <r>
      <t>[Q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 T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]</t>
    </r>
  </si>
  <si>
    <r>
      <t>[Q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]</t>
    </r>
  </si>
  <si>
    <r>
      <t>[Q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]</t>
    </r>
  </si>
  <si>
    <r>
      <t>[Q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>-3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]</t>
    </r>
  </si>
  <si>
    <r>
      <t>[Q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]</t>
    </r>
  </si>
  <si>
    <r>
      <t>[Q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]</t>
    </r>
  </si>
  <si>
    <r>
      <t>[Q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 T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]</t>
    </r>
  </si>
  <si>
    <r>
      <t>[Q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]</t>
    </r>
  </si>
  <si>
    <r>
      <t>[Q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]</t>
    </r>
  </si>
  <si>
    <r>
      <t>[Q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>-3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-3</t>
    </r>
    <r>
      <rPr>
        <sz val="11"/>
        <rFont val="Arial"/>
        <family val="2"/>
      </rPr>
      <t xml:space="preserve"> ]</t>
    </r>
  </si>
  <si>
    <r>
      <t>[Q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-3</t>
    </r>
    <r>
      <rPr>
        <sz val="11"/>
        <rFont val="Arial"/>
        <family val="2"/>
      </rPr>
      <t xml:space="preserve"> ]</t>
    </r>
  </si>
  <si>
    <r>
      <t>[Q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-3</t>
    </r>
    <r>
      <rPr>
        <sz val="11"/>
        <rFont val="Arial"/>
        <family val="2"/>
      </rPr>
      <t xml:space="preserve"> ]</t>
    </r>
  </si>
  <si>
    <r>
      <t>[Q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 T</t>
    </r>
    <r>
      <rPr>
        <vertAlign val="superscript"/>
        <sz val="11"/>
        <rFont val="Arial"/>
        <family val="2"/>
      </rPr>
      <t>-3</t>
    </r>
    <r>
      <rPr>
        <sz val="11"/>
        <rFont val="Arial"/>
        <family val="2"/>
      </rPr>
      <t>]</t>
    </r>
  </si>
  <si>
    <r>
      <t>[Q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-3</t>
    </r>
    <r>
      <rPr>
        <sz val="11"/>
        <rFont val="Arial"/>
        <family val="2"/>
      </rPr>
      <t xml:space="preserve"> ]</t>
    </r>
  </si>
  <si>
    <r>
      <t>[Q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-3</t>
    </r>
    <r>
      <rPr>
        <sz val="11"/>
        <rFont val="Arial"/>
        <family val="2"/>
      </rPr>
      <t xml:space="preserve"> ]</t>
    </r>
  </si>
  <si>
    <r>
      <t>[M Q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>-3</t>
    </r>
    <r>
      <rPr>
        <sz val="11"/>
        <rFont val="Arial"/>
        <family val="2"/>
      </rPr>
      <t xml:space="preserve"> T ]</t>
    </r>
  </si>
  <si>
    <r>
      <t>[M Q</t>
    </r>
    <r>
      <rPr>
        <vertAlign val="superscript"/>
        <sz val="11"/>
        <rFont val="Arial"/>
        <family val="2"/>
      </rPr>
      <t xml:space="preserve">-1 </t>
    </r>
    <r>
      <rPr>
        <sz val="11"/>
        <rFont val="Arial"/>
        <family val="2"/>
      </rPr>
      <t>L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T ]</t>
    </r>
  </si>
  <si>
    <r>
      <t>[M Q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T]</t>
    </r>
  </si>
  <si>
    <r>
      <t>[M Q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 T ]</t>
    </r>
  </si>
  <si>
    <r>
      <t>[M Q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T ]</t>
    </r>
  </si>
  <si>
    <r>
      <t>[M Q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 xml:space="preserve">3 </t>
    </r>
    <r>
      <rPr>
        <sz val="11"/>
        <rFont val="Arial"/>
        <family val="2"/>
      </rPr>
      <t>T ]</t>
    </r>
  </si>
  <si>
    <r>
      <t>[M Q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>-3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]</t>
    </r>
  </si>
  <si>
    <r>
      <t>[M Q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]</t>
    </r>
  </si>
  <si>
    <r>
      <t>[M Q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]</t>
    </r>
  </si>
  <si>
    <r>
      <t>[M Q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 T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]</t>
    </r>
  </si>
  <si>
    <r>
      <t>[M Q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]</t>
    </r>
  </si>
  <si>
    <r>
      <t>[M Q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]</t>
    </r>
  </si>
  <si>
    <r>
      <t>[M Q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>-3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]</t>
    </r>
  </si>
  <si>
    <r>
      <t>[M Q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]</t>
    </r>
  </si>
  <si>
    <r>
      <t>[M Q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]</t>
    </r>
  </si>
  <si>
    <r>
      <t>[M Q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 T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]</t>
    </r>
  </si>
  <si>
    <r>
      <t>[M Q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]</t>
    </r>
  </si>
  <si>
    <r>
      <t>[M Q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]</t>
    </r>
  </si>
  <si>
    <r>
      <t>[M Q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>-3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-3</t>
    </r>
    <r>
      <rPr>
        <sz val="11"/>
        <rFont val="Arial"/>
        <family val="2"/>
      </rPr>
      <t xml:space="preserve"> ]</t>
    </r>
  </si>
  <si>
    <r>
      <t>[M Q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-3</t>
    </r>
    <r>
      <rPr>
        <sz val="11"/>
        <rFont val="Arial"/>
        <family val="2"/>
      </rPr>
      <t xml:space="preserve"> ]</t>
    </r>
  </si>
  <si>
    <r>
      <t>[M Q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-3</t>
    </r>
    <r>
      <rPr>
        <sz val="11"/>
        <rFont val="Arial"/>
        <family val="2"/>
      </rPr>
      <t xml:space="preserve"> ]</t>
    </r>
  </si>
  <si>
    <r>
      <t>[M Q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 T</t>
    </r>
    <r>
      <rPr>
        <vertAlign val="superscript"/>
        <sz val="11"/>
        <rFont val="Arial"/>
        <family val="2"/>
      </rPr>
      <t>-3</t>
    </r>
    <r>
      <rPr>
        <sz val="11"/>
        <rFont val="Arial"/>
        <family val="2"/>
      </rPr>
      <t>]</t>
    </r>
  </si>
  <si>
    <r>
      <t>[M Q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-3</t>
    </r>
    <r>
      <rPr>
        <sz val="11"/>
        <rFont val="Arial"/>
        <family val="2"/>
      </rPr>
      <t xml:space="preserve"> ]</t>
    </r>
  </si>
  <si>
    <r>
      <t>[M Q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-3</t>
    </r>
    <r>
      <rPr>
        <sz val="11"/>
        <rFont val="Arial"/>
        <family val="2"/>
      </rPr>
      <t xml:space="preserve"> ]</t>
    </r>
  </si>
  <si>
    <r>
      <t>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>Q L</t>
    </r>
    <r>
      <rPr>
        <vertAlign val="superscript"/>
        <sz val="11"/>
        <rFont val="Arial"/>
        <family val="2"/>
      </rPr>
      <t>-3</t>
    </r>
    <r>
      <rPr>
        <sz val="11"/>
        <rFont val="Arial"/>
        <family val="2"/>
      </rPr>
      <t xml:space="preserve"> T ]</t>
    </r>
  </si>
  <si>
    <r>
      <t>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>Q L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T ]</t>
    </r>
  </si>
  <si>
    <r>
      <t>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>Q L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T]</t>
    </r>
  </si>
  <si>
    <r>
      <t>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>Q L T ]</t>
    </r>
  </si>
  <si>
    <r>
      <t>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>Q L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T ]</t>
    </r>
  </si>
  <si>
    <r>
      <t>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>Q L</t>
    </r>
    <r>
      <rPr>
        <vertAlign val="superscript"/>
        <sz val="11"/>
        <rFont val="Arial"/>
        <family val="2"/>
      </rPr>
      <t xml:space="preserve">3 </t>
    </r>
    <r>
      <rPr>
        <sz val="11"/>
        <rFont val="Arial"/>
        <family val="2"/>
      </rPr>
      <t>T ]</t>
    </r>
  </si>
  <si>
    <r>
      <t>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>Q L</t>
    </r>
    <r>
      <rPr>
        <vertAlign val="superscript"/>
        <sz val="11"/>
        <rFont val="Arial"/>
        <family val="2"/>
      </rPr>
      <t>-3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]</t>
    </r>
  </si>
  <si>
    <r>
      <t>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>Q L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]</t>
    </r>
  </si>
  <si>
    <r>
      <t>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>Q L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]</t>
    </r>
  </si>
  <si>
    <r>
      <t>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>Q L T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]</t>
    </r>
  </si>
  <si>
    <r>
      <t>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>Q L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]</t>
    </r>
  </si>
  <si>
    <r>
      <t>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>Q L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]</t>
    </r>
  </si>
  <si>
    <r>
      <t>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>Q L</t>
    </r>
    <r>
      <rPr>
        <vertAlign val="superscript"/>
        <sz val="11"/>
        <rFont val="Arial"/>
        <family val="2"/>
      </rPr>
      <t>-3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]</t>
    </r>
  </si>
  <si>
    <r>
      <t>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>Q L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]</t>
    </r>
  </si>
  <si>
    <r>
      <t>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>Q L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]</t>
    </r>
  </si>
  <si>
    <r>
      <t>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>Q L T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]</t>
    </r>
  </si>
  <si>
    <r>
      <t>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>Q L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]</t>
    </r>
  </si>
  <si>
    <r>
      <t>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>Q L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]</t>
    </r>
  </si>
  <si>
    <r>
      <t>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>Q L</t>
    </r>
    <r>
      <rPr>
        <vertAlign val="superscript"/>
        <sz val="11"/>
        <rFont val="Arial"/>
        <family val="2"/>
      </rPr>
      <t>-3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-3</t>
    </r>
    <r>
      <rPr>
        <sz val="11"/>
        <rFont val="Arial"/>
        <family val="2"/>
      </rPr>
      <t xml:space="preserve"> ]</t>
    </r>
  </si>
  <si>
    <r>
      <t>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>Q L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-3</t>
    </r>
    <r>
      <rPr>
        <sz val="11"/>
        <rFont val="Arial"/>
        <family val="2"/>
      </rPr>
      <t xml:space="preserve"> ]</t>
    </r>
  </si>
  <si>
    <r>
      <t>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>Q L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-3</t>
    </r>
    <r>
      <rPr>
        <sz val="11"/>
        <rFont val="Arial"/>
        <family val="2"/>
      </rPr>
      <t xml:space="preserve"> ]</t>
    </r>
  </si>
  <si>
    <r>
      <t>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>Q L T</t>
    </r>
    <r>
      <rPr>
        <vertAlign val="superscript"/>
        <sz val="11"/>
        <rFont val="Arial"/>
        <family val="2"/>
      </rPr>
      <t>-3</t>
    </r>
    <r>
      <rPr>
        <sz val="11"/>
        <rFont val="Arial"/>
        <family val="2"/>
      </rPr>
      <t>]</t>
    </r>
  </si>
  <si>
    <r>
      <t>[ 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>Q L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-3</t>
    </r>
    <r>
      <rPr>
        <sz val="11"/>
        <rFont val="Arial"/>
        <family val="2"/>
      </rPr>
      <t xml:space="preserve"> ]</t>
    </r>
  </si>
  <si>
    <r>
      <t>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>Q L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-3</t>
    </r>
    <r>
      <rPr>
        <sz val="11"/>
        <rFont val="Arial"/>
        <family val="2"/>
      </rPr>
      <t xml:space="preserve"> ]</t>
    </r>
  </si>
  <si>
    <r>
      <t>[M Q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T ]</t>
    </r>
  </si>
  <si>
    <r>
      <t>[M Q</t>
    </r>
    <r>
      <rPr>
        <vertAlign val="superscript"/>
        <sz val="11"/>
        <rFont val="Arial"/>
        <family val="2"/>
      </rPr>
      <t xml:space="preserve">-2 </t>
    </r>
    <r>
      <rPr>
        <sz val="11"/>
        <rFont val="Arial"/>
        <family val="2"/>
      </rPr>
      <t>L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T]</t>
    </r>
  </si>
  <si>
    <r>
      <t>[M Q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L T ]</t>
    </r>
  </si>
  <si>
    <r>
      <t>[M Q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T ]</t>
    </r>
  </si>
  <si>
    <r>
      <t>[M Q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 xml:space="preserve">3 </t>
    </r>
    <r>
      <rPr>
        <sz val="11"/>
        <rFont val="Arial"/>
        <family val="2"/>
      </rPr>
      <t>T ]</t>
    </r>
  </si>
  <si>
    <r>
      <t>[M Q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>-3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]</t>
    </r>
  </si>
  <si>
    <r>
      <t>[M Q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]</t>
    </r>
  </si>
  <si>
    <r>
      <t>[M Q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]</t>
    </r>
  </si>
  <si>
    <r>
      <t>[M Q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L T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]</t>
    </r>
  </si>
  <si>
    <r>
      <t>[M Q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]</t>
    </r>
  </si>
  <si>
    <r>
      <t>[M Q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]</t>
    </r>
  </si>
  <si>
    <r>
      <t>[M Q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>-3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]</t>
    </r>
  </si>
  <si>
    <r>
      <t>[M Q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]</t>
    </r>
  </si>
  <si>
    <r>
      <t>[M Q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]</t>
    </r>
  </si>
  <si>
    <r>
      <t>[M Q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L T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]</t>
    </r>
  </si>
  <si>
    <r>
      <t>[M Q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]</t>
    </r>
  </si>
  <si>
    <r>
      <t>[M Q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]</t>
    </r>
  </si>
  <si>
    <r>
      <t>[ M Q</t>
    </r>
    <r>
      <rPr>
        <vertAlign val="superscript"/>
        <sz val="11"/>
        <rFont val="Arial"/>
        <family val="2"/>
      </rPr>
      <t xml:space="preserve">-2 </t>
    </r>
    <r>
      <rPr>
        <sz val="11"/>
        <rFont val="Arial"/>
        <family val="2"/>
      </rPr>
      <t>L</t>
    </r>
    <r>
      <rPr>
        <vertAlign val="superscript"/>
        <sz val="11"/>
        <rFont val="Arial"/>
        <family val="2"/>
      </rPr>
      <t>-3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-3</t>
    </r>
    <r>
      <rPr>
        <sz val="11"/>
        <rFont val="Arial"/>
        <family val="2"/>
      </rPr>
      <t xml:space="preserve"> ]</t>
    </r>
  </si>
  <si>
    <r>
      <t>[M Q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-3</t>
    </r>
    <r>
      <rPr>
        <sz val="11"/>
        <rFont val="Arial"/>
        <family val="2"/>
      </rPr>
      <t xml:space="preserve"> ]</t>
    </r>
  </si>
  <si>
    <r>
      <t>[M Q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-3</t>
    </r>
    <r>
      <rPr>
        <sz val="11"/>
        <rFont val="Arial"/>
        <family val="2"/>
      </rPr>
      <t xml:space="preserve"> ]</t>
    </r>
  </si>
  <si>
    <r>
      <t>[M Q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L T</t>
    </r>
    <r>
      <rPr>
        <vertAlign val="superscript"/>
        <sz val="11"/>
        <rFont val="Arial"/>
        <family val="2"/>
      </rPr>
      <t>-3</t>
    </r>
    <r>
      <rPr>
        <sz val="11"/>
        <rFont val="Arial"/>
        <family val="2"/>
      </rPr>
      <t>]</t>
    </r>
  </si>
  <si>
    <r>
      <t>[M Q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-3</t>
    </r>
    <r>
      <rPr>
        <sz val="11"/>
        <rFont val="Arial"/>
        <family val="2"/>
      </rPr>
      <t xml:space="preserve"> ]</t>
    </r>
  </si>
  <si>
    <r>
      <t>[M Q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-3</t>
    </r>
    <r>
      <rPr>
        <sz val="11"/>
        <rFont val="Arial"/>
        <family val="2"/>
      </rPr>
      <t xml:space="preserve"> ]</t>
    </r>
  </si>
  <si>
    <r>
      <t>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>Q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>-3</t>
    </r>
    <r>
      <rPr>
        <sz val="11"/>
        <rFont val="Arial"/>
        <family val="2"/>
      </rPr>
      <t xml:space="preserve"> T ]</t>
    </r>
  </si>
  <si>
    <r>
      <t>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>Q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T ]</t>
    </r>
  </si>
  <si>
    <r>
      <t>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>Q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T]</t>
    </r>
  </si>
  <si>
    <r>
      <t>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>Q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L T ]</t>
    </r>
  </si>
  <si>
    <r>
      <t>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>Q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T ]</t>
    </r>
  </si>
  <si>
    <r>
      <t>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>Q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 xml:space="preserve">3 </t>
    </r>
    <r>
      <rPr>
        <sz val="11"/>
        <rFont val="Arial"/>
        <family val="2"/>
      </rPr>
      <t>T ]</t>
    </r>
  </si>
  <si>
    <r>
      <t>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>Q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>-3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]</t>
    </r>
  </si>
  <si>
    <r>
      <t>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>Q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]</t>
    </r>
  </si>
  <si>
    <r>
      <t>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>Q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]</t>
    </r>
  </si>
  <si>
    <r>
      <t>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>Q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L T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]</t>
    </r>
  </si>
  <si>
    <r>
      <t>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>Q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]</t>
    </r>
  </si>
  <si>
    <r>
      <t>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>Q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]</t>
    </r>
  </si>
  <si>
    <r>
      <t>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>Q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>-3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]</t>
    </r>
  </si>
  <si>
    <r>
      <t>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>Q</t>
    </r>
    <r>
      <rPr>
        <vertAlign val="superscript"/>
        <sz val="11"/>
        <rFont val="Arial"/>
        <family val="2"/>
      </rPr>
      <t xml:space="preserve">2 </t>
    </r>
    <r>
      <rPr>
        <sz val="11"/>
        <rFont val="Arial"/>
        <family val="2"/>
      </rPr>
      <t>L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]</t>
    </r>
  </si>
  <si>
    <r>
      <t>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>Q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]</t>
    </r>
  </si>
  <si>
    <r>
      <t>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>Q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L T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]</t>
    </r>
  </si>
  <si>
    <r>
      <t>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>Q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]</t>
    </r>
  </si>
  <si>
    <r>
      <t>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>Q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]</t>
    </r>
  </si>
  <si>
    <r>
      <t>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>Q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>-3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-3</t>
    </r>
    <r>
      <rPr>
        <sz val="11"/>
        <rFont val="Arial"/>
        <family val="2"/>
      </rPr>
      <t xml:space="preserve"> ]</t>
    </r>
  </si>
  <si>
    <r>
      <t>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>Q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-3</t>
    </r>
    <r>
      <rPr>
        <sz val="11"/>
        <rFont val="Arial"/>
        <family val="2"/>
      </rPr>
      <t xml:space="preserve"> ]</t>
    </r>
  </si>
  <si>
    <r>
      <t>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>Q2 L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-3</t>
    </r>
    <r>
      <rPr>
        <sz val="11"/>
        <rFont val="Arial"/>
        <family val="2"/>
      </rPr>
      <t xml:space="preserve"> ]</t>
    </r>
  </si>
  <si>
    <r>
      <t>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>Q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L T</t>
    </r>
    <r>
      <rPr>
        <vertAlign val="superscript"/>
        <sz val="11"/>
        <rFont val="Arial"/>
        <family val="2"/>
      </rPr>
      <t>-3</t>
    </r>
    <r>
      <rPr>
        <sz val="11"/>
        <rFont val="Arial"/>
        <family val="2"/>
      </rPr>
      <t>]</t>
    </r>
  </si>
  <si>
    <r>
      <t>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>Q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-3</t>
    </r>
    <r>
      <rPr>
        <sz val="11"/>
        <rFont val="Arial"/>
        <family val="2"/>
      </rPr>
      <t xml:space="preserve"> ]</t>
    </r>
  </si>
  <si>
    <r>
      <t>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>Q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-3</t>
    </r>
    <r>
      <rPr>
        <sz val="11"/>
        <rFont val="Arial"/>
        <family val="2"/>
      </rPr>
      <t xml:space="preserve"> ]</t>
    </r>
  </si>
  <si>
    <t xml:space="preserve">        TAV. II  di moda "M"   DINAMICA 1</t>
  </si>
  <si>
    <t>h = j s</t>
  </si>
  <si>
    <t>Pn =  w</t>
  </si>
  <si>
    <t>Pn = En / t</t>
  </si>
  <si>
    <t>pr = F / S</t>
  </si>
  <si>
    <t>U = h c</t>
  </si>
  <si>
    <t>U = j m</t>
  </si>
  <si>
    <t>H = A / m</t>
  </si>
  <si>
    <t>L = henry</t>
  </si>
  <si>
    <t>En = J</t>
  </si>
  <si>
    <r>
      <t>[ L</t>
    </r>
    <r>
      <rPr>
        <vertAlign val="superscript"/>
        <sz val="11"/>
        <rFont val="Arial"/>
        <family val="2"/>
      </rPr>
      <t>-3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]</t>
    </r>
  </si>
  <si>
    <r>
      <t>[ L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]</t>
    </r>
  </si>
  <si>
    <r>
      <t>[ L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>]</t>
    </r>
  </si>
  <si>
    <r>
      <t xml:space="preserve"> [ L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T</t>
    </r>
    <r>
      <rPr>
        <vertAlign val="superscript"/>
        <sz val="11"/>
        <rFont val="Arial"/>
        <family val="2"/>
      </rPr>
      <t xml:space="preserve">2 </t>
    </r>
    <r>
      <rPr>
        <sz val="11"/>
        <rFont val="Arial"/>
        <family val="2"/>
      </rPr>
      <t>]</t>
    </r>
  </si>
  <si>
    <r>
      <t>[ L T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]</t>
    </r>
  </si>
  <si>
    <r>
      <t>[ L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]</t>
    </r>
  </si>
  <si>
    <r>
      <t>[ L</t>
    </r>
    <r>
      <rPr>
        <vertAlign val="superscript"/>
        <sz val="11"/>
        <rFont val="Arial"/>
        <family val="2"/>
      </rPr>
      <t xml:space="preserve">3 </t>
    </r>
    <r>
      <rPr>
        <sz val="11"/>
        <rFont val="Arial"/>
        <family val="2"/>
      </rPr>
      <t>T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]</t>
    </r>
  </si>
  <si>
    <t>F = N</t>
  </si>
  <si>
    <r>
      <t>f</t>
    </r>
    <r>
      <rPr>
        <vertAlign val="superscript"/>
        <sz val="11"/>
        <rFont val="Arial"/>
        <family val="2"/>
      </rPr>
      <t>2</t>
    </r>
  </si>
  <si>
    <r>
      <t>f</t>
    </r>
    <r>
      <rPr>
        <vertAlign val="superscript"/>
        <sz val="11"/>
        <rFont val="Arial"/>
        <family val="2"/>
      </rPr>
      <t>3</t>
    </r>
  </si>
  <si>
    <r>
      <rPr>
        <sz val="11"/>
        <rFont val="Symbol"/>
        <family val="1"/>
        <charset val="2"/>
      </rPr>
      <t>d</t>
    </r>
    <r>
      <rPr>
        <vertAlign val="subscript"/>
        <sz val="11"/>
        <rFont val="Arial"/>
        <family val="2"/>
      </rPr>
      <t>M</t>
    </r>
    <r>
      <rPr>
        <sz val="11"/>
        <rFont val="Arial"/>
        <family val="2"/>
      </rPr>
      <t xml:space="preserve"> = m</t>
    </r>
    <r>
      <rPr>
        <vertAlign val="subscript"/>
        <sz val="11"/>
        <rFont val="Arial"/>
        <family val="2"/>
      </rPr>
      <t>e</t>
    </r>
    <r>
      <rPr>
        <sz val="11"/>
        <rFont val="Arial"/>
        <family val="2"/>
      </rPr>
      <t xml:space="preserve"> / V</t>
    </r>
  </si>
  <si>
    <r>
      <rPr>
        <sz val="11"/>
        <rFont val="Symbol"/>
        <family val="1"/>
        <charset val="2"/>
      </rPr>
      <t>d</t>
    </r>
    <r>
      <rPr>
        <vertAlign val="subscript"/>
        <sz val="11"/>
        <rFont val="Arial"/>
        <family val="2"/>
      </rPr>
      <t>M</t>
    </r>
    <r>
      <rPr>
        <sz val="11"/>
        <rFont val="Arial"/>
        <family val="2"/>
      </rPr>
      <t xml:space="preserve"> = kg  / vol </t>
    </r>
  </si>
  <si>
    <r>
      <t>m</t>
    </r>
    <r>
      <rPr>
        <vertAlign val="subscript"/>
        <sz val="11"/>
        <rFont val="Arial"/>
        <family val="2"/>
      </rPr>
      <t>e</t>
    </r>
    <r>
      <rPr>
        <sz val="11"/>
        <rFont val="Arial"/>
        <family val="2"/>
      </rPr>
      <t xml:space="preserve"> = kg</t>
    </r>
  </si>
  <si>
    <r>
      <t>I = kg m</t>
    </r>
    <r>
      <rPr>
        <vertAlign val="superscript"/>
        <sz val="11"/>
        <rFont val="Arial"/>
        <family val="2"/>
      </rPr>
      <t xml:space="preserve">2 </t>
    </r>
  </si>
  <si>
    <r>
      <t>p</t>
    </r>
    <r>
      <rPr>
        <vertAlign val="subscript"/>
        <sz val="11"/>
        <rFont val="Arial"/>
        <family val="2"/>
      </rPr>
      <t>s</t>
    </r>
    <r>
      <rPr>
        <sz val="11"/>
        <rFont val="Arial"/>
        <family val="2"/>
      </rPr>
      <t xml:space="preserve">= F / V </t>
    </r>
  </si>
  <si>
    <r>
      <t>E</t>
    </r>
    <r>
      <rPr>
        <vertAlign val="subscript"/>
        <sz val="11"/>
        <rFont val="Arial"/>
        <family val="2"/>
      </rPr>
      <t xml:space="preserve">F </t>
    </r>
    <r>
      <rPr>
        <sz val="11"/>
        <rFont val="Arial"/>
        <family val="2"/>
      </rPr>
      <t>= N / m</t>
    </r>
  </si>
  <si>
    <r>
      <t>p</t>
    </r>
    <r>
      <rPr>
        <vertAlign val="subscript"/>
        <sz val="11"/>
        <rFont val="Arial"/>
        <family val="2"/>
      </rPr>
      <t>s</t>
    </r>
    <r>
      <rPr>
        <sz val="11"/>
        <rFont val="Arial"/>
        <family val="2"/>
      </rPr>
      <t>= N / m</t>
    </r>
    <r>
      <rPr>
        <vertAlign val="superscript"/>
        <sz val="11"/>
        <rFont val="Arial"/>
        <family val="2"/>
      </rPr>
      <t>3</t>
    </r>
  </si>
  <si>
    <r>
      <t>pr = N / m</t>
    </r>
    <r>
      <rPr>
        <vertAlign val="superscript"/>
        <sz val="11"/>
        <rFont val="Arial"/>
        <family val="2"/>
      </rPr>
      <t>2</t>
    </r>
  </si>
  <si>
    <r>
      <t>m</t>
    </r>
    <r>
      <rPr>
        <vertAlign val="subscript"/>
        <sz val="11"/>
        <rFont val="Arial"/>
        <family val="2"/>
      </rPr>
      <t>e</t>
    </r>
    <r>
      <rPr>
        <vertAlign val="superscript"/>
        <sz val="11"/>
        <rFont val="Arial"/>
        <family val="2"/>
      </rPr>
      <t>-1</t>
    </r>
  </si>
  <si>
    <r>
      <t>D</t>
    </r>
    <r>
      <rPr>
        <vertAlign val="subscript"/>
        <sz val="11"/>
        <rFont val="Arial"/>
        <family val="2"/>
      </rPr>
      <t>e</t>
    </r>
    <r>
      <rPr>
        <sz val="11"/>
        <rFont val="Arial"/>
        <family val="2"/>
      </rPr>
      <t xml:space="preserve"> = C / m</t>
    </r>
    <r>
      <rPr>
        <vertAlign val="superscript"/>
        <sz val="11"/>
        <rFont val="Arial"/>
        <family val="2"/>
      </rPr>
      <t>2</t>
    </r>
  </si>
  <si>
    <r>
      <t>D</t>
    </r>
    <r>
      <rPr>
        <vertAlign val="subscript"/>
        <sz val="11"/>
        <rFont val="Arial"/>
        <family val="2"/>
      </rPr>
      <t>e</t>
    </r>
    <r>
      <rPr>
        <sz val="11"/>
        <rFont val="Arial"/>
        <family val="2"/>
      </rPr>
      <t xml:space="preserve"> = e / </t>
    </r>
    <r>
      <rPr>
        <sz val="11"/>
        <rFont val="Symbol"/>
        <family val="1"/>
        <charset val="2"/>
      </rPr>
      <t>l</t>
    </r>
    <r>
      <rPr>
        <vertAlign val="subscript"/>
        <sz val="11"/>
        <rFont val="Arial"/>
        <family val="2"/>
      </rPr>
      <t>e</t>
    </r>
    <r>
      <rPr>
        <vertAlign val="superscript"/>
        <sz val="11"/>
        <rFont val="Arial"/>
        <family val="2"/>
      </rPr>
      <t>2</t>
    </r>
  </si>
  <si>
    <r>
      <rPr>
        <sz val="11"/>
        <rFont val="Symbol"/>
        <family val="1"/>
        <charset val="2"/>
      </rPr>
      <t>F</t>
    </r>
    <r>
      <rPr>
        <vertAlign val="subscript"/>
        <sz val="11"/>
        <rFont val="Arial"/>
        <family val="2"/>
      </rPr>
      <t>R</t>
    </r>
    <r>
      <rPr>
        <sz val="11"/>
        <rFont val="Arial"/>
        <family val="2"/>
      </rPr>
      <t xml:space="preserve"> = A m</t>
    </r>
  </si>
  <si>
    <r>
      <t>E</t>
    </r>
    <r>
      <rPr>
        <vertAlign val="subscript"/>
        <sz val="11"/>
        <rFont val="Arial"/>
        <family val="2"/>
      </rPr>
      <t>T</t>
    </r>
    <r>
      <rPr>
        <sz val="11"/>
        <rFont val="Arial"/>
        <family val="2"/>
      </rPr>
      <t>= K / m</t>
    </r>
  </si>
  <si>
    <r>
      <rPr>
        <sz val="11"/>
        <rFont val="Symbol"/>
        <family val="1"/>
        <charset val="2"/>
      </rPr>
      <t>F</t>
    </r>
    <r>
      <rPr>
        <vertAlign val="subscript"/>
        <sz val="11"/>
        <rFont val="Cambria"/>
        <family val="1"/>
      </rPr>
      <t>T</t>
    </r>
    <r>
      <rPr>
        <sz val="11"/>
        <rFont val="Cambria"/>
        <family val="1"/>
      </rPr>
      <t>= C m</t>
    </r>
    <r>
      <rPr>
        <vertAlign val="superscript"/>
        <sz val="11"/>
        <rFont val="Cambria"/>
        <family val="1"/>
      </rPr>
      <t>2</t>
    </r>
    <r>
      <rPr>
        <sz val="11"/>
        <rFont val="Cambria"/>
        <family val="1"/>
      </rPr>
      <t>/s</t>
    </r>
    <r>
      <rPr>
        <vertAlign val="superscript"/>
        <sz val="11"/>
        <rFont val="Cambria"/>
        <family val="1"/>
      </rPr>
      <t>2</t>
    </r>
    <r>
      <rPr>
        <sz val="11"/>
        <rFont val="Cambria"/>
        <family val="1"/>
      </rPr>
      <t>= K m</t>
    </r>
  </si>
  <si>
    <r>
      <t>e</t>
    </r>
    <r>
      <rPr>
        <vertAlign val="superscript"/>
        <sz val="11"/>
        <rFont val="Arial"/>
        <family val="2"/>
      </rPr>
      <t>-1</t>
    </r>
  </si>
  <si>
    <r>
      <t>m</t>
    </r>
    <r>
      <rPr>
        <vertAlign val="subscript"/>
        <sz val="11"/>
        <rFont val="Arial"/>
        <family val="2"/>
      </rPr>
      <t>e</t>
    </r>
    <r>
      <rPr>
        <sz val="11"/>
        <rFont val="Arial"/>
        <family val="2"/>
      </rPr>
      <t xml:space="preserve"> e</t>
    </r>
    <r>
      <rPr>
        <vertAlign val="superscript"/>
        <sz val="11"/>
        <rFont val="Arial"/>
        <family val="2"/>
      </rPr>
      <t>-1</t>
    </r>
  </si>
  <si>
    <r>
      <t>K</t>
    </r>
    <r>
      <rPr>
        <vertAlign val="subscript"/>
        <sz val="11"/>
        <rFont val="Arial"/>
        <family val="2"/>
      </rPr>
      <t>J</t>
    </r>
    <r>
      <rPr>
        <sz val="11"/>
        <rFont val="Arial"/>
        <family val="2"/>
      </rPr>
      <t xml:space="preserve"> / 2</t>
    </r>
  </si>
  <si>
    <r>
      <t>m</t>
    </r>
    <r>
      <rPr>
        <vertAlign val="subscript"/>
        <sz val="11"/>
        <rFont val="Arial"/>
        <family val="2"/>
      </rPr>
      <t>e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>e</t>
    </r>
  </si>
  <si>
    <r>
      <t xml:space="preserve"> k</t>
    </r>
    <r>
      <rPr>
        <vertAlign val="subscript"/>
        <sz val="11"/>
        <rFont val="Arial"/>
        <family val="2"/>
      </rPr>
      <t>m</t>
    </r>
    <r>
      <rPr>
        <sz val="11"/>
        <rFont val="Arial"/>
        <family val="2"/>
      </rPr>
      <t xml:space="preserve"> = k</t>
    </r>
    <r>
      <rPr>
        <vertAlign val="subscript"/>
        <sz val="11"/>
        <rFont val="Arial"/>
        <family val="2"/>
      </rPr>
      <t xml:space="preserve">g </t>
    </r>
    <r>
      <rPr>
        <sz val="11"/>
        <rFont val="Arial"/>
        <family val="2"/>
      </rPr>
      <t>m / C</t>
    </r>
    <r>
      <rPr>
        <vertAlign val="superscript"/>
        <sz val="11"/>
        <rFont val="Arial"/>
        <family val="2"/>
      </rPr>
      <t>2</t>
    </r>
  </si>
  <si>
    <r>
      <t>m</t>
    </r>
    <r>
      <rPr>
        <vertAlign val="subscript"/>
        <sz val="11"/>
        <rFont val="Arial"/>
        <family val="2"/>
      </rPr>
      <t>e</t>
    </r>
    <r>
      <rPr>
        <sz val="11"/>
        <rFont val="Arial"/>
        <family val="2"/>
      </rPr>
      <t xml:space="preserve"> e</t>
    </r>
    <r>
      <rPr>
        <vertAlign val="superscript"/>
        <sz val="11"/>
        <rFont val="Arial"/>
        <family val="2"/>
      </rPr>
      <t>-2</t>
    </r>
  </si>
  <si>
    <r>
      <t>C</t>
    </r>
    <r>
      <rPr>
        <vertAlign val="subscript"/>
        <sz val="11"/>
        <rFont val="Arial"/>
        <family val="2"/>
      </rPr>
      <t>E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= 1 / farad</t>
    </r>
  </si>
  <si>
    <r>
      <t>m</t>
    </r>
    <r>
      <rPr>
        <vertAlign val="subscript"/>
        <sz val="11"/>
        <rFont val="Arial"/>
        <family val="2"/>
      </rPr>
      <t>e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>e</t>
    </r>
    <r>
      <rPr>
        <vertAlign val="superscript"/>
        <sz val="11"/>
        <rFont val="Arial"/>
        <family val="2"/>
      </rPr>
      <t>2</t>
    </r>
  </si>
  <si>
    <r>
      <t>[M Q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>-3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 xml:space="preserve"> </t>
    </r>
    <r>
      <rPr>
        <sz val="11"/>
        <rFont val="Arial"/>
        <family val="2"/>
      </rPr>
      <t>]</t>
    </r>
  </si>
  <si>
    <r>
      <t>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>Q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>-3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]</t>
    </r>
  </si>
  <si>
    <r>
      <t>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>Q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]</t>
    </r>
  </si>
  <si>
    <r>
      <t>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>Q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>]</t>
    </r>
  </si>
  <si>
    <r>
      <t xml:space="preserve"> 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>Q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T</t>
    </r>
    <r>
      <rPr>
        <vertAlign val="superscript"/>
        <sz val="11"/>
        <rFont val="Arial"/>
        <family val="2"/>
      </rPr>
      <t xml:space="preserve">2 </t>
    </r>
    <r>
      <rPr>
        <sz val="11"/>
        <rFont val="Arial"/>
        <family val="2"/>
      </rPr>
      <t>]</t>
    </r>
  </si>
  <si>
    <r>
      <t>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>Q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L T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]</t>
    </r>
  </si>
  <si>
    <r>
      <t>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>Q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]</t>
    </r>
  </si>
  <si>
    <r>
      <t>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>Q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 xml:space="preserve">3 </t>
    </r>
    <r>
      <rPr>
        <sz val="11"/>
        <rFont val="Arial"/>
        <family val="2"/>
      </rPr>
      <t>T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]</t>
    </r>
  </si>
  <si>
    <r>
      <t>I = m</t>
    </r>
    <r>
      <rPr>
        <vertAlign val="subscript"/>
        <sz val="11"/>
        <rFont val="Arial"/>
        <family val="2"/>
      </rPr>
      <t>e</t>
    </r>
    <r>
      <rPr>
        <sz val="11"/>
        <rFont val="Symbol"/>
        <family val="1"/>
        <charset val="2"/>
      </rPr>
      <t xml:space="preserve"> l</t>
    </r>
    <r>
      <rPr>
        <vertAlign val="subscript"/>
        <sz val="11"/>
        <rFont val="Arial"/>
        <family val="2"/>
      </rPr>
      <t>e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</t>
    </r>
  </si>
  <si>
    <r>
      <rPr>
        <sz val="11"/>
        <rFont val="Symbol"/>
        <family val="1"/>
        <charset val="2"/>
      </rPr>
      <t>r</t>
    </r>
    <r>
      <rPr>
        <vertAlign val="subscript"/>
        <sz val="11"/>
        <rFont val="Arial"/>
        <family val="2"/>
      </rPr>
      <t>T</t>
    </r>
  </si>
  <si>
    <r>
      <t>P</t>
    </r>
    <r>
      <rPr>
        <vertAlign val="subscript"/>
        <sz val="11"/>
        <rFont val="Arial"/>
        <family val="2"/>
      </rPr>
      <t xml:space="preserve">V </t>
    </r>
    <r>
      <rPr>
        <sz val="11"/>
        <rFont val="Arial"/>
        <family val="2"/>
      </rPr>
      <t>= m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>/ s</t>
    </r>
  </si>
  <si>
    <r>
      <rPr>
        <sz val="11"/>
        <rFont val="Symbol"/>
        <family val="1"/>
        <charset val="2"/>
      </rPr>
      <t>F</t>
    </r>
    <r>
      <rPr>
        <vertAlign val="subscript"/>
        <sz val="11"/>
        <rFont val="Arial"/>
        <family val="2"/>
      </rPr>
      <t>c</t>
    </r>
    <r>
      <rPr>
        <sz val="11"/>
        <rFont val="Arial"/>
        <family val="2"/>
      </rPr>
      <t xml:space="preserve"> = m</t>
    </r>
    <r>
      <rPr>
        <vertAlign val="superscript"/>
        <sz val="11"/>
        <rFont val="Arial"/>
        <family val="2"/>
      </rPr>
      <t xml:space="preserve">2 </t>
    </r>
    <r>
      <rPr>
        <sz val="11"/>
        <rFont val="Arial"/>
        <family val="2"/>
      </rPr>
      <t>/ s</t>
    </r>
  </si>
  <si>
    <r>
      <t>B</t>
    </r>
    <r>
      <rPr>
        <vertAlign val="subscript"/>
        <sz val="11"/>
        <rFont val="Arial"/>
        <family val="2"/>
      </rPr>
      <t>m</t>
    </r>
    <r>
      <rPr>
        <sz val="11"/>
        <rFont val="Arial"/>
        <family val="2"/>
      </rPr>
      <t xml:space="preserve"> = </t>
    </r>
    <r>
      <rPr>
        <sz val="11"/>
        <rFont val="Symbol"/>
        <family val="1"/>
        <charset val="2"/>
      </rPr>
      <t>F</t>
    </r>
    <r>
      <rPr>
        <vertAlign val="subscript"/>
        <sz val="11"/>
        <rFont val="Arial"/>
        <family val="2"/>
      </rPr>
      <t xml:space="preserve">m </t>
    </r>
    <r>
      <rPr>
        <sz val="11"/>
        <rFont val="Arial"/>
        <family val="2"/>
      </rPr>
      <t>/ S</t>
    </r>
  </si>
  <si>
    <r>
      <t>C</t>
    </r>
    <r>
      <rPr>
        <vertAlign val="subscript"/>
        <sz val="11"/>
        <rFont val="Arial"/>
        <family val="2"/>
      </rPr>
      <t>E</t>
    </r>
    <r>
      <rPr>
        <sz val="11"/>
        <rFont val="Arial"/>
        <family val="2"/>
      </rPr>
      <t xml:space="preserve"> = K</t>
    </r>
    <r>
      <rPr>
        <sz val="11"/>
        <rFont val="Symbol"/>
        <family val="1"/>
        <charset val="2"/>
      </rPr>
      <t>e</t>
    </r>
    <r>
      <rPr>
        <sz val="11"/>
        <rFont val="Arial"/>
        <family val="2"/>
      </rPr>
      <t xml:space="preserve"> S / d</t>
    </r>
  </si>
  <si>
    <r>
      <t>C</t>
    </r>
    <r>
      <rPr>
        <vertAlign val="subscript"/>
        <sz val="11"/>
        <rFont val="Arial"/>
        <family val="2"/>
      </rPr>
      <t>E</t>
    </r>
    <r>
      <rPr>
        <sz val="11"/>
        <rFont val="Arial"/>
        <family val="2"/>
      </rPr>
      <t xml:space="preserve"> = F</t>
    </r>
  </si>
  <si>
    <r>
      <t>K</t>
    </r>
    <r>
      <rPr>
        <sz val="11"/>
        <rFont val="Symbol"/>
        <family val="1"/>
        <charset val="2"/>
      </rPr>
      <t xml:space="preserve">e = </t>
    </r>
    <r>
      <rPr>
        <sz val="11"/>
        <rFont val="Arial"/>
        <family val="2"/>
      </rPr>
      <t>F / m</t>
    </r>
  </si>
  <si>
    <r>
      <t>G</t>
    </r>
    <r>
      <rPr>
        <vertAlign val="subscript"/>
        <sz val="11"/>
        <rFont val="Arial"/>
        <family val="2"/>
      </rPr>
      <t>0</t>
    </r>
    <r>
      <rPr>
        <sz val="11"/>
        <rFont val="Arial"/>
        <family val="2"/>
      </rPr>
      <t xml:space="preserve"> = C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/ J s</t>
    </r>
  </si>
  <si>
    <r>
      <t>R</t>
    </r>
    <r>
      <rPr>
        <vertAlign val="subscript"/>
        <sz val="11"/>
        <rFont val="Arial"/>
        <family val="2"/>
      </rPr>
      <t xml:space="preserve">T </t>
    </r>
    <r>
      <rPr>
        <sz val="11"/>
        <rFont val="Arial"/>
        <family val="2"/>
      </rPr>
      <t>=</t>
    </r>
    <r>
      <rPr>
        <vertAlign val="subscript"/>
        <sz val="11"/>
        <rFont val="Arial"/>
        <family val="2"/>
      </rPr>
      <t xml:space="preserve"> </t>
    </r>
    <r>
      <rPr>
        <sz val="11"/>
        <rFont val="Arial"/>
        <family val="2"/>
      </rPr>
      <t>C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/ kg s</t>
    </r>
  </si>
  <si>
    <r>
      <t>m</t>
    </r>
    <r>
      <rPr>
        <vertAlign val="superscript"/>
        <sz val="11"/>
        <rFont val="Arial"/>
        <family val="2"/>
      </rPr>
      <t>-3</t>
    </r>
  </si>
  <si>
    <t>s / m</t>
  </si>
  <si>
    <r>
      <t>A</t>
    </r>
    <r>
      <rPr>
        <vertAlign val="subscript"/>
        <sz val="11"/>
        <rFont val="Arial"/>
        <family val="2"/>
      </rPr>
      <t>D</t>
    </r>
  </si>
  <si>
    <t>N</t>
  </si>
  <si>
    <t>H</t>
  </si>
  <si>
    <r>
      <t>R</t>
    </r>
    <r>
      <rPr>
        <vertAlign val="subscript"/>
        <sz val="11"/>
        <rFont val="Arial"/>
        <family val="2"/>
      </rPr>
      <t xml:space="preserve">C </t>
    </r>
    <r>
      <rPr>
        <sz val="11"/>
        <rFont val="Arial"/>
        <family val="2"/>
      </rPr>
      <t xml:space="preserve">= kg  / s </t>
    </r>
  </si>
  <si>
    <r>
      <rPr>
        <sz val="11"/>
        <rFont val="Monotype Corsiva"/>
        <family val="4"/>
      </rPr>
      <t>M</t>
    </r>
    <r>
      <rPr>
        <vertAlign val="subscript"/>
        <sz val="11"/>
        <rFont val="Arial"/>
        <family val="2"/>
      </rPr>
      <t xml:space="preserve">M </t>
    </r>
    <r>
      <rPr>
        <sz val="11"/>
        <rFont val="Arial"/>
        <family val="2"/>
      </rPr>
      <t>=  kg m</t>
    </r>
  </si>
  <si>
    <t>p =  N s</t>
  </si>
  <si>
    <r>
      <t xml:space="preserve"> C m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>/ s</t>
    </r>
  </si>
  <si>
    <t>Elettrone</t>
  </si>
  <si>
    <r>
      <t>m</t>
    </r>
    <r>
      <rPr>
        <vertAlign val="subscript"/>
        <sz val="14"/>
        <rFont val="Arial"/>
        <family val="2"/>
      </rPr>
      <t>e</t>
    </r>
  </si>
  <si>
    <t>v</t>
  </si>
  <si>
    <t>v = m / s</t>
  </si>
  <si>
    <r>
      <t>v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= m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>/ s</t>
    </r>
    <r>
      <rPr>
        <vertAlign val="superscript"/>
        <sz val="11"/>
        <rFont val="Arial"/>
        <family val="2"/>
      </rPr>
      <t>2</t>
    </r>
  </si>
  <si>
    <r>
      <t>p = m</t>
    </r>
    <r>
      <rPr>
        <vertAlign val="subscript"/>
        <sz val="11"/>
        <rFont val="Arial"/>
        <family val="2"/>
      </rPr>
      <t>e</t>
    </r>
    <r>
      <rPr>
        <sz val="11"/>
        <rFont val="Arial"/>
        <family val="2"/>
      </rPr>
      <t xml:space="preserve"> v</t>
    </r>
  </si>
  <si>
    <r>
      <rPr>
        <sz val="11"/>
        <rFont val="Symbol"/>
        <family val="1"/>
        <charset val="2"/>
      </rPr>
      <t>F</t>
    </r>
    <r>
      <rPr>
        <vertAlign val="subscript"/>
        <sz val="11"/>
        <rFont val="Arial"/>
        <family val="2"/>
      </rPr>
      <t>R</t>
    </r>
    <r>
      <rPr>
        <sz val="11"/>
        <rFont val="Arial"/>
        <family val="2"/>
      </rPr>
      <t xml:space="preserve"> = e v</t>
    </r>
  </si>
  <si>
    <r>
      <t>K</t>
    </r>
    <r>
      <rPr>
        <vertAlign val="subscript"/>
        <sz val="11"/>
        <rFont val="Arial"/>
        <family val="2"/>
      </rPr>
      <t>m</t>
    </r>
    <r>
      <rPr>
        <sz val="11"/>
        <rFont val="Arial"/>
        <family val="2"/>
      </rPr>
      <t xml:space="preserve"> = k</t>
    </r>
    <r>
      <rPr>
        <vertAlign val="subscript"/>
        <sz val="11"/>
        <rFont val="Arial"/>
        <family val="2"/>
      </rPr>
      <t>v</t>
    </r>
    <r>
      <rPr>
        <sz val="11"/>
        <rFont val="Arial"/>
        <family val="2"/>
      </rPr>
      <t xml:space="preserve"> / e</t>
    </r>
  </si>
  <si>
    <r>
      <t>K</t>
    </r>
    <r>
      <rPr>
        <vertAlign val="subscript"/>
        <sz val="11"/>
        <rFont val="Arial"/>
        <family val="2"/>
      </rPr>
      <t>e</t>
    </r>
    <r>
      <rPr>
        <sz val="11"/>
        <rFont val="Arial"/>
        <family val="2"/>
      </rPr>
      <t xml:space="preserve"> = k</t>
    </r>
    <r>
      <rPr>
        <vertAlign val="subscript"/>
        <sz val="11"/>
        <rFont val="Arial"/>
        <family val="2"/>
      </rPr>
      <t>v</t>
    </r>
    <r>
      <rPr>
        <sz val="11"/>
        <rFont val="Arial"/>
        <family val="2"/>
      </rPr>
      <t xml:space="preserve"> v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>/ e</t>
    </r>
  </si>
  <si>
    <r>
      <t>K</t>
    </r>
    <r>
      <rPr>
        <sz val="11"/>
        <rFont val="Symbol"/>
        <family val="1"/>
        <charset val="2"/>
      </rPr>
      <t xml:space="preserve">e = </t>
    </r>
    <r>
      <rPr>
        <sz val="11"/>
        <rFont val="Arial"/>
        <family val="2"/>
      </rPr>
      <t>e / k</t>
    </r>
    <r>
      <rPr>
        <vertAlign val="subscript"/>
        <sz val="11"/>
        <rFont val="Arial"/>
        <family val="2"/>
      </rPr>
      <t>v</t>
    </r>
    <r>
      <rPr>
        <sz val="11"/>
        <rFont val="Arial"/>
        <family val="2"/>
      </rPr>
      <t xml:space="preserve"> v</t>
    </r>
    <r>
      <rPr>
        <vertAlign val="superscript"/>
        <sz val="11"/>
        <rFont val="Arial"/>
        <family val="2"/>
      </rPr>
      <t>2</t>
    </r>
  </si>
  <si>
    <r>
      <t>R</t>
    </r>
    <r>
      <rPr>
        <vertAlign val="subscript"/>
        <sz val="11"/>
        <rFont val="Arial"/>
        <family val="2"/>
      </rPr>
      <t xml:space="preserve">T </t>
    </r>
    <r>
      <rPr>
        <sz val="11"/>
        <rFont val="Arial"/>
        <family val="2"/>
      </rPr>
      <t>= h</t>
    </r>
    <r>
      <rPr>
        <vertAlign val="subscript"/>
        <sz val="11"/>
        <rFont val="Arial"/>
        <family val="2"/>
      </rPr>
      <t>v</t>
    </r>
    <r>
      <rPr>
        <sz val="11"/>
        <rFont val="Arial"/>
        <family val="2"/>
      </rPr>
      <t xml:space="preserve"> / k</t>
    </r>
    <r>
      <rPr>
        <vertAlign val="subscript"/>
        <sz val="11"/>
        <rFont val="Arial"/>
        <family val="2"/>
      </rPr>
      <t>v</t>
    </r>
    <r>
      <rPr>
        <vertAlign val="superscript"/>
        <sz val="11"/>
        <rFont val="Arial"/>
        <family val="2"/>
      </rPr>
      <t xml:space="preserve">2 </t>
    </r>
    <r>
      <rPr>
        <sz val="11"/>
        <rFont val="Arial"/>
        <family val="2"/>
      </rPr>
      <t>= e v / k</t>
    </r>
    <r>
      <rPr>
        <vertAlign val="subscript"/>
        <sz val="11"/>
        <rFont val="Arial"/>
        <family val="2"/>
      </rPr>
      <t>v</t>
    </r>
  </si>
  <si>
    <r>
      <t>G</t>
    </r>
    <r>
      <rPr>
        <vertAlign val="subscript"/>
        <sz val="11"/>
        <rFont val="Arial"/>
        <family val="2"/>
      </rPr>
      <t xml:space="preserve">0 </t>
    </r>
    <r>
      <rPr>
        <sz val="11"/>
        <rFont val="Arial"/>
        <family val="2"/>
      </rPr>
      <t>/ 2 = e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>/ h</t>
    </r>
    <r>
      <rPr>
        <vertAlign val="subscript"/>
        <sz val="11"/>
        <rFont val="Arial"/>
        <family val="2"/>
      </rPr>
      <t>v</t>
    </r>
  </si>
  <si>
    <r>
      <rPr>
        <sz val="11"/>
        <rFont val="Symbol"/>
        <family val="1"/>
        <charset val="2"/>
      </rPr>
      <t>F</t>
    </r>
    <r>
      <rPr>
        <vertAlign val="subscript"/>
        <sz val="11"/>
        <rFont val="Symbol"/>
        <family val="1"/>
        <charset val="2"/>
      </rPr>
      <t>m</t>
    </r>
    <r>
      <rPr>
        <vertAlign val="subscript"/>
        <sz val="11"/>
        <rFont val="Arial"/>
        <family val="2"/>
      </rPr>
      <t xml:space="preserve"> </t>
    </r>
    <r>
      <rPr>
        <sz val="11"/>
        <rFont val="Arial"/>
        <family val="2"/>
      </rPr>
      <t>= k</t>
    </r>
    <r>
      <rPr>
        <vertAlign val="subscript"/>
        <sz val="11"/>
        <rFont val="Arial"/>
        <family val="2"/>
      </rPr>
      <t xml:space="preserve">v </t>
    </r>
    <r>
      <rPr>
        <sz val="11"/>
        <rFont val="Arial"/>
        <family val="2"/>
      </rPr>
      <t xml:space="preserve">v </t>
    </r>
  </si>
  <si>
    <t xml:space="preserve">Radiazione "v" </t>
  </si>
  <si>
    <t xml:space="preserve">   Carta Fondamentale delle Grandezze Fisiche</t>
  </si>
  <si>
    <t>di prova</t>
  </si>
  <si>
    <r>
      <rPr>
        <sz val="14"/>
        <rFont val="Symbol"/>
        <family val="1"/>
        <charset val="2"/>
      </rPr>
      <t>l</t>
    </r>
    <r>
      <rPr>
        <vertAlign val="subscript"/>
        <sz val="14"/>
        <rFont val="Arial"/>
        <family val="2"/>
      </rPr>
      <t>v</t>
    </r>
  </si>
  <si>
    <r>
      <t xml:space="preserve"> t</t>
    </r>
    <r>
      <rPr>
        <vertAlign val="subscript"/>
        <sz val="14"/>
        <rFont val="Arial"/>
        <family val="2"/>
      </rPr>
      <t>v</t>
    </r>
    <r>
      <rPr>
        <sz val="14"/>
        <rFont val="Arial"/>
        <family val="2"/>
      </rPr>
      <t xml:space="preserve"> = </t>
    </r>
    <r>
      <rPr>
        <sz val="14"/>
        <rFont val="Symbol"/>
        <family val="1"/>
        <charset val="2"/>
      </rPr>
      <t>l</t>
    </r>
    <r>
      <rPr>
        <vertAlign val="subscript"/>
        <sz val="14"/>
        <rFont val="Arial"/>
        <family val="2"/>
      </rPr>
      <t>v</t>
    </r>
    <r>
      <rPr>
        <sz val="14"/>
        <rFont val="Arial"/>
        <family val="2"/>
      </rPr>
      <t xml:space="preserve"> / v </t>
    </r>
  </si>
  <si>
    <t>(a^2)/2</t>
  </si>
  <si>
    <t>o,18</t>
  </si>
  <si>
    <t>C1.1 Tavola I</t>
  </si>
  <si>
    <t>C1.1 Tavola II</t>
  </si>
  <si>
    <t>C1.1 Tavola III</t>
  </si>
  <si>
    <t>C1.1 Tavola IV</t>
  </si>
  <si>
    <t>C1.1 Tavola V</t>
  </si>
  <si>
    <t>C1.1 Tavola VI</t>
  </si>
  <si>
    <t>C1.1 Tavola VII</t>
  </si>
  <si>
    <t>C1.1 Tavola VIII</t>
  </si>
  <si>
    <t>C1.1 Tavola IX</t>
  </si>
  <si>
    <r>
      <t>t</t>
    </r>
    <r>
      <rPr>
        <vertAlign val="subscript"/>
        <sz val="11"/>
        <rFont val="Arial"/>
        <family val="2"/>
      </rPr>
      <t>v</t>
    </r>
    <r>
      <rPr>
        <vertAlign val="superscript"/>
        <sz val="11"/>
        <rFont val="Arial"/>
        <family val="2"/>
      </rPr>
      <t>2</t>
    </r>
  </si>
  <si>
    <r>
      <t>t</t>
    </r>
    <r>
      <rPr>
        <vertAlign val="subscript"/>
        <sz val="11"/>
        <rFont val="Arial"/>
        <family val="2"/>
      </rPr>
      <t xml:space="preserve">v </t>
    </r>
    <r>
      <rPr>
        <sz val="11"/>
        <rFont val="Arial"/>
        <family val="2"/>
      </rPr>
      <t>= s</t>
    </r>
  </si>
  <si>
    <r>
      <rPr>
        <sz val="11"/>
        <rFont val="Symbol"/>
        <family val="1"/>
        <charset val="2"/>
      </rPr>
      <t>F</t>
    </r>
    <r>
      <rPr>
        <vertAlign val="subscript"/>
        <sz val="11"/>
        <rFont val="Arial"/>
        <family val="2"/>
      </rPr>
      <t>c</t>
    </r>
    <r>
      <rPr>
        <sz val="11"/>
        <rFont val="Arial"/>
        <family val="2"/>
      </rPr>
      <t xml:space="preserve"> = </t>
    </r>
    <r>
      <rPr>
        <sz val="11"/>
        <rFont val="Symbol"/>
        <family val="1"/>
        <charset val="2"/>
      </rPr>
      <t xml:space="preserve"> l</t>
    </r>
    <r>
      <rPr>
        <vertAlign val="subscript"/>
        <sz val="11"/>
        <rFont val="Arial"/>
        <family val="2"/>
      </rPr>
      <t xml:space="preserve">v </t>
    </r>
    <r>
      <rPr>
        <sz val="11"/>
        <rFont val="Arial"/>
        <family val="2"/>
      </rPr>
      <t>v</t>
    </r>
  </si>
  <si>
    <r>
      <t xml:space="preserve"> </t>
    </r>
    <r>
      <rPr>
        <sz val="11"/>
        <rFont val="Symbol"/>
        <family val="1"/>
        <charset val="2"/>
      </rPr>
      <t>l</t>
    </r>
    <r>
      <rPr>
        <vertAlign val="subscript"/>
        <sz val="11"/>
        <rFont val="Arial"/>
        <family val="2"/>
      </rPr>
      <t xml:space="preserve">v </t>
    </r>
    <r>
      <rPr>
        <sz val="11"/>
        <rFont val="Arial"/>
        <family val="2"/>
      </rPr>
      <t>=</t>
    </r>
    <r>
      <rPr>
        <vertAlign val="subscript"/>
        <sz val="11"/>
        <rFont val="Arial"/>
        <family val="2"/>
      </rPr>
      <t xml:space="preserve"> </t>
    </r>
    <r>
      <rPr>
        <sz val="11"/>
        <rFont val="Arial"/>
        <family val="2"/>
      </rPr>
      <t>m</t>
    </r>
  </si>
  <si>
    <r>
      <t xml:space="preserve">S =  </t>
    </r>
    <r>
      <rPr>
        <sz val="11"/>
        <rFont val="Symbol"/>
        <family val="1"/>
        <charset val="2"/>
      </rPr>
      <t>l</t>
    </r>
    <r>
      <rPr>
        <vertAlign val="subscript"/>
        <sz val="11"/>
        <rFont val="Arial"/>
        <family val="2"/>
      </rPr>
      <t>v</t>
    </r>
    <r>
      <rPr>
        <vertAlign val="superscript"/>
        <sz val="11"/>
        <rFont val="Arial"/>
        <family val="2"/>
      </rPr>
      <t xml:space="preserve">2 </t>
    </r>
    <r>
      <rPr>
        <sz val="11"/>
        <rFont val="Arial"/>
        <family val="2"/>
      </rPr>
      <t>= m</t>
    </r>
    <r>
      <rPr>
        <vertAlign val="superscript"/>
        <sz val="11"/>
        <rFont val="Arial"/>
        <family val="2"/>
      </rPr>
      <t>2</t>
    </r>
  </si>
  <si>
    <r>
      <t xml:space="preserve">V = </t>
    </r>
    <r>
      <rPr>
        <sz val="11"/>
        <rFont val="Symbol"/>
        <family val="1"/>
        <charset val="2"/>
      </rPr>
      <t>l</t>
    </r>
    <r>
      <rPr>
        <vertAlign val="subscript"/>
        <sz val="11"/>
        <rFont val="Arial"/>
        <family val="2"/>
      </rPr>
      <t>v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>= m</t>
    </r>
    <r>
      <rPr>
        <vertAlign val="superscript"/>
        <sz val="11"/>
        <rFont val="Arial"/>
        <family val="2"/>
      </rPr>
      <t>3</t>
    </r>
  </si>
  <si>
    <r>
      <t xml:space="preserve">v = </t>
    </r>
    <r>
      <rPr>
        <sz val="11"/>
        <rFont val="Symbol"/>
        <family val="1"/>
        <charset val="2"/>
      </rPr>
      <t>l</t>
    </r>
    <r>
      <rPr>
        <vertAlign val="subscript"/>
        <sz val="11"/>
        <rFont val="Arial"/>
        <family val="2"/>
      </rPr>
      <t>v</t>
    </r>
    <r>
      <rPr>
        <sz val="11"/>
        <rFont val="Arial"/>
        <family val="2"/>
      </rPr>
      <t xml:space="preserve"> / t</t>
    </r>
    <r>
      <rPr>
        <vertAlign val="subscript"/>
        <sz val="11"/>
        <rFont val="Arial"/>
        <family val="2"/>
      </rPr>
      <t>v</t>
    </r>
  </si>
  <si>
    <r>
      <t>v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=</t>
    </r>
    <r>
      <rPr>
        <sz val="11"/>
        <rFont val="Symbol"/>
        <family val="1"/>
        <charset val="2"/>
      </rPr>
      <t xml:space="preserve"> l</t>
    </r>
    <r>
      <rPr>
        <vertAlign val="subscript"/>
        <sz val="11"/>
        <rFont val="Arial"/>
        <family val="2"/>
      </rPr>
      <t>v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>/ t</t>
    </r>
    <r>
      <rPr>
        <vertAlign val="superscript"/>
        <sz val="11"/>
        <rFont val="Arial"/>
        <family val="2"/>
      </rPr>
      <t>2</t>
    </r>
  </si>
  <si>
    <r>
      <rPr>
        <sz val="11"/>
        <rFont val="Symbol"/>
        <family val="1"/>
        <charset val="2"/>
      </rPr>
      <t>F</t>
    </r>
    <r>
      <rPr>
        <vertAlign val="subscript"/>
        <sz val="11"/>
        <rFont val="Arial"/>
        <family val="2"/>
      </rPr>
      <t xml:space="preserve">G </t>
    </r>
    <r>
      <rPr>
        <sz val="11"/>
        <rFont val="Arial"/>
        <family val="2"/>
      </rPr>
      <t xml:space="preserve">= </t>
    </r>
    <r>
      <rPr>
        <sz val="11"/>
        <rFont val="Symbol"/>
        <family val="1"/>
        <charset val="2"/>
      </rPr>
      <t xml:space="preserve"> l</t>
    </r>
    <r>
      <rPr>
        <vertAlign val="subscript"/>
        <sz val="11"/>
        <rFont val="Arial"/>
        <family val="2"/>
      </rPr>
      <t>v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>/ t</t>
    </r>
    <r>
      <rPr>
        <vertAlign val="superscript"/>
        <sz val="11"/>
        <rFont val="Arial"/>
        <family val="2"/>
      </rPr>
      <t>2</t>
    </r>
  </si>
  <si>
    <r>
      <rPr>
        <sz val="11"/>
        <rFont val="Symbol"/>
        <family val="1"/>
        <charset val="2"/>
      </rPr>
      <t>F</t>
    </r>
    <r>
      <rPr>
        <vertAlign val="subscript"/>
        <sz val="11"/>
        <rFont val="Arial"/>
        <family val="2"/>
      </rPr>
      <t xml:space="preserve">G </t>
    </r>
    <r>
      <rPr>
        <sz val="11"/>
        <rFont val="Arial"/>
        <family val="2"/>
      </rPr>
      <t xml:space="preserve">= </t>
    </r>
    <r>
      <rPr>
        <sz val="11"/>
        <rFont val="Symbol"/>
        <family val="1"/>
        <charset val="2"/>
      </rPr>
      <t xml:space="preserve"> l</t>
    </r>
    <r>
      <rPr>
        <vertAlign val="subscript"/>
        <sz val="11"/>
        <rFont val="Arial"/>
        <family val="2"/>
      </rPr>
      <t>v</t>
    </r>
    <r>
      <rPr>
        <sz val="11"/>
        <rFont val="Arial"/>
        <family val="2"/>
      </rPr>
      <t xml:space="preserve"> v</t>
    </r>
    <r>
      <rPr>
        <vertAlign val="superscript"/>
        <sz val="11"/>
        <rFont val="Arial"/>
        <family val="2"/>
      </rPr>
      <t>2</t>
    </r>
  </si>
  <si>
    <r>
      <rPr>
        <sz val="11"/>
        <rFont val="Monotype Corsiva"/>
        <family val="4"/>
      </rPr>
      <t>M</t>
    </r>
    <r>
      <rPr>
        <vertAlign val="subscript"/>
        <sz val="11"/>
        <rFont val="Arial"/>
        <family val="2"/>
      </rPr>
      <t xml:space="preserve">M </t>
    </r>
    <r>
      <rPr>
        <sz val="11"/>
        <rFont val="Arial"/>
        <family val="2"/>
      </rPr>
      <t>= m</t>
    </r>
    <r>
      <rPr>
        <vertAlign val="subscript"/>
        <sz val="11"/>
        <rFont val="Arial"/>
        <family val="2"/>
      </rPr>
      <t xml:space="preserve">e </t>
    </r>
    <r>
      <rPr>
        <sz val="11"/>
        <rFont val="Symbol"/>
        <family val="1"/>
        <charset val="2"/>
      </rPr>
      <t>l</t>
    </r>
    <r>
      <rPr>
        <vertAlign val="subscript"/>
        <sz val="11"/>
        <rFont val="Arial"/>
        <family val="2"/>
      </rPr>
      <t xml:space="preserve">v </t>
    </r>
  </si>
  <si>
    <r>
      <t>h</t>
    </r>
    <r>
      <rPr>
        <vertAlign val="subscript"/>
        <sz val="11"/>
        <rFont val="Arial"/>
        <family val="2"/>
      </rPr>
      <t>v</t>
    </r>
    <r>
      <rPr>
        <sz val="11"/>
        <rFont val="Arial"/>
        <family val="2"/>
      </rPr>
      <t xml:space="preserve"> = m</t>
    </r>
    <r>
      <rPr>
        <vertAlign val="subscript"/>
        <sz val="11"/>
        <rFont val="Arial"/>
        <family val="2"/>
      </rPr>
      <t>e</t>
    </r>
    <r>
      <rPr>
        <sz val="11"/>
        <rFont val="Symbol"/>
        <family val="1"/>
        <charset val="2"/>
      </rPr>
      <t xml:space="preserve"> l</t>
    </r>
    <r>
      <rPr>
        <vertAlign val="subscript"/>
        <sz val="11"/>
        <rFont val="Arial"/>
        <family val="2"/>
      </rPr>
      <t>v</t>
    </r>
    <r>
      <rPr>
        <sz val="11"/>
        <rFont val="Arial"/>
        <family val="2"/>
      </rPr>
      <t xml:space="preserve"> v</t>
    </r>
  </si>
  <si>
    <r>
      <t>h</t>
    </r>
    <r>
      <rPr>
        <vertAlign val="subscript"/>
        <sz val="11"/>
        <rFont val="Arial"/>
        <family val="2"/>
      </rPr>
      <t>v</t>
    </r>
    <r>
      <rPr>
        <sz val="11"/>
        <rFont val="Arial"/>
        <family val="2"/>
      </rPr>
      <t xml:space="preserve"> </t>
    </r>
    <r>
      <rPr>
        <sz val="11"/>
        <rFont val="Symbol"/>
        <family val="1"/>
        <charset val="2"/>
      </rPr>
      <t>l</t>
    </r>
    <r>
      <rPr>
        <vertAlign val="subscript"/>
        <sz val="11"/>
        <rFont val="Arial"/>
        <family val="2"/>
      </rPr>
      <t>v</t>
    </r>
  </si>
  <si>
    <r>
      <t>R</t>
    </r>
    <r>
      <rPr>
        <vertAlign val="subscript"/>
        <sz val="11"/>
        <rFont val="Arial"/>
        <family val="2"/>
      </rPr>
      <t xml:space="preserve">C </t>
    </r>
    <r>
      <rPr>
        <sz val="11"/>
        <rFont val="Arial"/>
        <family val="2"/>
      </rPr>
      <t>= m</t>
    </r>
    <r>
      <rPr>
        <vertAlign val="subscript"/>
        <sz val="11"/>
        <rFont val="Arial"/>
        <family val="2"/>
      </rPr>
      <t xml:space="preserve">e </t>
    </r>
    <r>
      <rPr>
        <sz val="11"/>
        <rFont val="Arial"/>
        <family val="2"/>
      </rPr>
      <t xml:space="preserve">v / </t>
    </r>
    <r>
      <rPr>
        <sz val="11"/>
        <rFont val="Symbol"/>
        <family val="1"/>
        <charset val="2"/>
      </rPr>
      <t>l</t>
    </r>
    <r>
      <rPr>
        <vertAlign val="subscript"/>
        <sz val="11"/>
        <rFont val="Arial"/>
        <family val="2"/>
      </rPr>
      <t>v</t>
    </r>
  </si>
  <si>
    <r>
      <t>F = m</t>
    </r>
    <r>
      <rPr>
        <vertAlign val="subscript"/>
        <sz val="11"/>
        <rFont val="Arial"/>
        <family val="2"/>
      </rPr>
      <t>e</t>
    </r>
    <r>
      <rPr>
        <sz val="11"/>
        <rFont val="Arial"/>
        <family val="2"/>
      </rPr>
      <t xml:space="preserve"> a = U / </t>
    </r>
    <r>
      <rPr>
        <sz val="11"/>
        <rFont val="Symbol"/>
        <family val="1"/>
        <charset val="2"/>
      </rPr>
      <t>l</t>
    </r>
    <r>
      <rPr>
        <vertAlign val="subscript"/>
        <sz val="11"/>
        <rFont val="Arial"/>
        <family val="2"/>
      </rPr>
      <t>v</t>
    </r>
    <r>
      <rPr>
        <vertAlign val="superscript"/>
        <sz val="11"/>
        <rFont val="Arial"/>
        <family val="2"/>
      </rPr>
      <t>2</t>
    </r>
  </si>
  <si>
    <r>
      <t>En = m</t>
    </r>
    <r>
      <rPr>
        <vertAlign val="subscript"/>
        <sz val="11"/>
        <rFont val="Arial"/>
        <family val="2"/>
      </rPr>
      <t xml:space="preserve">e </t>
    </r>
    <r>
      <rPr>
        <sz val="11"/>
        <rFont val="Arial"/>
        <family val="2"/>
      </rPr>
      <t>v</t>
    </r>
    <r>
      <rPr>
        <vertAlign val="superscript"/>
        <sz val="11"/>
        <rFont val="Arial"/>
        <family val="2"/>
      </rPr>
      <t xml:space="preserve">2 </t>
    </r>
    <r>
      <rPr>
        <sz val="11"/>
        <rFont val="Arial"/>
        <family val="2"/>
      </rPr>
      <t xml:space="preserve">= U / </t>
    </r>
    <r>
      <rPr>
        <sz val="11"/>
        <rFont val="Symbol"/>
        <family val="1"/>
        <charset val="2"/>
      </rPr>
      <t>l</t>
    </r>
    <r>
      <rPr>
        <vertAlign val="subscript"/>
        <sz val="11"/>
        <rFont val="Arial"/>
        <family val="2"/>
      </rPr>
      <t>v</t>
    </r>
  </si>
  <si>
    <r>
      <t>E</t>
    </r>
    <r>
      <rPr>
        <vertAlign val="subscript"/>
        <sz val="11"/>
        <rFont val="Arial"/>
        <family val="2"/>
      </rPr>
      <t xml:space="preserve">F </t>
    </r>
    <r>
      <rPr>
        <sz val="11"/>
        <rFont val="Arial"/>
        <family val="2"/>
      </rPr>
      <t xml:space="preserve">= F / </t>
    </r>
    <r>
      <rPr>
        <sz val="11"/>
        <rFont val="Symbol"/>
        <family val="1"/>
        <charset val="2"/>
      </rPr>
      <t>l</t>
    </r>
    <r>
      <rPr>
        <vertAlign val="subscript"/>
        <sz val="11"/>
        <rFont val="Arial"/>
        <family val="2"/>
      </rPr>
      <t>v</t>
    </r>
  </si>
  <si>
    <r>
      <t>R</t>
    </r>
    <r>
      <rPr>
        <vertAlign val="subscript"/>
        <sz val="11"/>
        <rFont val="Arial"/>
        <family val="2"/>
      </rPr>
      <t xml:space="preserve">D </t>
    </r>
    <r>
      <rPr>
        <sz val="11"/>
        <rFont val="Arial"/>
        <family val="2"/>
      </rPr>
      <t xml:space="preserve">= </t>
    </r>
    <r>
      <rPr>
        <sz val="11"/>
        <rFont val="Symbol"/>
        <family val="1"/>
        <charset val="2"/>
      </rPr>
      <t>l</t>
    </r>
    <r>
      <rPr>
        <vertAlign val="subscript"/>
        <sz val="11"/>
        <rFont val="Arial"/>
        <family val="2"/>
      </rPr>
      <t xml:space="preserve">v </t>
    </r>
    <r>
      <rPr>
        <sz val="11"/>
        <rFont val="Arial"/>
        <family val="2"/>
      </rPr>
      <t>v / m</t>
    </r>
    <r>
      <rPr>
        <vertAlign val="subscript"/>
        <sz val="11"/>
        <rFont val="Arial"/>
        <family val="2"/>
      </rPr>
      <t>e</t>
    </r>
  </si>
  <si>
    <r>
      <t>R</t>
    </r>
    <r>
      <rPr>
        <vertAlign val="subscript"/>
        <sz val="11"/>
        <rFont val="Arial"/>
        <family val="2"/>
      </rPr>
      <t xml:space="preserve">D </t>
    </r>
    <r>
      <rPr>
        <sz val="11"/>
        <rFont val="Arial"/>
        <family val="2"/>
      </rPr>
      <t xml:space="preserve">= </t>
    </r>
    <r>
      <rPr>
        <sz val="11"/>
        <rFont val="Symbol"/>
        <family val="1"/>
        <charset val="2"/>
      </rPr>
      <t>l</t>
    </r>
    <r>
      <rPr>
        <vertAlign val="subscript"/>
        <sz val="11"/>
        <rFont val="Arial"/>
        <family val="2"/>
      </rPr>
      <t>v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/ m</t>
    </r>
    <r>
      <rPr>
        <vertAlign val="subscript"/>
        <sz val="11"/>
        <rFont val="Arial"/>
        <family val="2"/>
      </rPr>
      <t>e</t>
    </r>
    <r>
      <rPr>
        <sz val="11"/>
        <rFont val="Arial"/>
        <family val="2"/>
      </rPr>
      <t>s</t>
    </r>
  </si>
  <si>
    <r>
      <t>G</t>
    </r>
    <r>
      <rPr>
        <vertAlign val="subscript"/>
        <sz val="11"/>
        <rFont val="Arial"/>
        <family val="2"/>
      </rPr>
      <t>x</t>
    </r>
    <r>
      <rPr>
        <sz val="11"/>
        <rFont val="Arial"/>
        <family val="2"/>
      </rPr>
      <t xml:space="preserve"> = </t>
    </r>
    <r>
      <rPr>
        <sz val="11"/>
        <rFont val="Symbol"/>
        <family val="1"/>
        <charset val="2"/>
      </rPr>
      <t>l</t>
    </r>
    <r>
      <rPr>
        <vertAlign val="subscript"/>
        <sz val="11"/>
        <rFont val="Arial"/>
        <family val="2"/>
      </rPr>
      <t>v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>/ m</t>
    </r>
    <r>
      <rPr>
        <vertAlign val="subscript"/>
        <sz val="11"/>
        <rFont val="Arial"/>
        <family val="2"/>
      </rPr>
      <t>e</t>
    </r>
    <r>
      <rPr>
        <sz val="11"/>
        <rFont val="Arial"/>
        <family val="2"/>
      </rPr>
      <t>s</t>
    </r>
    <r>
      <rPr>
        <vertAlign val="superscript"/>
        <sz val="11"/>
        <rFont val="Arial"/>
        <family val="2"/>
      </rPr>
      <t>2</t>
    </r>
  </si>
  <si>
    <r>
      <t>G</t>
    </r>
    <r>
      <rPr>
        <vertAlign val="subscript"/>
        <sz val="11"/>
        <rFont val="Arial"/>
        <family val="2"/>
      </rPr>
      <t>x</t>
    </r>
    <r>
      <rPr>
        <sz val="11"/>
        <rFont val="Arial"/>
        <family val="2"/>
      </rPr>
      <t xml:space="preserve"> =</t>
    </r>
    <r>
      <rPr>
        <sz val="11"/>
        <rFont val="Symbol"/>
        <family val="1"/>
        <charset val="2"/>
      </rPr>
      <t xml:space="preserve"> l</t>
    </r>
    <r>
      <rPr>
        <vertAlign val="subscript"/>
        <sz val="11"/>
        <rFont val="Arial"/>
        <family val="2"/>
      </rPr>
      <t>v</t>
    </r>
    <r>
      <rPr>
        <sz val="11"/>
        <rFont val="Arial"/>
        <family val="2"/>
      </rPr>
      <t>v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>/ m</t>
    </r>
    <r>
      <rPr>
        <vertAlign val="subscript"/>
        <sz val="11"/>
        <rFont val="Arial"/>
        <family val="2"/>
      </rPr>
      <t>e</t>
    </r>
  </si>
  <si>
    <r>
      <t>H = I</t>
    </r>
    <r>
      <rPr>
        <vertAlign val="subscript"/>
        <sz val="11"/>
        <rFont val="Arial"/>
        <family val="2"/>
      </rPr>
      <t>v</t>
    </r>
    <r>
      <rPr>
        <sz val="11"/>
        <rFont val="Arial"/>
        <family val="2"/>
      </rPr>
      <t xml:space="preserve"> /</t>
    </r>
    <r>
      <rPr>
        <sz val="11"/>
        <rFont val="Symbol"/>
        <family val="1"/>
        <charset val="2"/>
      </rPr>
      <t xml:space="preserve"> l</t>
    </r>
    <r>
      <rPr>
        <vertAlign val="subscript"/>
        <sz val="11"/>
        <rFont val="Arial"/>
        <family val="2"/>
      </rPr>
      <t>v</t>
    </r>
  </si>
  <si>
    <r>
      <rPr>
        <sz val="11"/>
        <rFont val="Symbol"/>
        <family val="1"/>
        <charset val="2"/>
      </rPr>
      <t>I</t>
    </r>
    <r>
      <rPr>
        <vertAlign val="subscript"/>
        <sz val="11"/>
        <rFont val="Arial"/>
        <family val="2"/>
      </rPr>
      <t>v</t>
    </r>
    <r>
      <rPr>
        <sz val="11"/>
        <rFont val="Arial"/>
        <family val="2"/>
      </rPr>
      <t>= C / s =  A</t>
    </r>
  </si>
  <si>
    <r>
      <t>I</t>
    </r>
    <r>
      <rPr>
        <vertAlign val="subscript"/>
        <sz val="11"/>
        <rFont val="Arial"/>
        <family val="2"/>
      </rPr>
      <t>v</t>
    </r>
    <r>
      <rPr>
        <sz val="11"/>
        <rFont val="Arial"/>
        <family val="2"/>
      </rPr>
      <t xml:space="preserve">= e / t </t>
    </r>
  </si>
  <si>
    <r>
      <rPr>
        <sz val="11"/>
        <rFont val="Monotype Corsiva"/>
        <family val="4"/>
      </rPr>
      <t>M</t>
    </r>
    <r>
      <rPr>
        <vertAlign val="subscript"/>
        <sz val="11"/>
        <rFont val="Symbol"/>
        <family val="1"/>
        <charset val="2"/>
      </rPr>
      <t>F</t>
    </r>
    <r>
      <rPr>
        <vertAlign val="subscript"/>
        <sz val="11"/>
        <rFont val="Cambria"/>
        <family val="1"/>
      </rPr>
      <t>R</t>
    </r>
    <r>
      <rPr>
        <sz val="11"/>
        <rFont val="Arial"/>
        <family val="2"/>
      </rPr>
      <t xml:space="preserve">= e v </t>
    </r>
    <r>
      <rPr>
        <sz val="11"/>
        <rFont val="Symbol"/>
        <family val="1"/>
        <charset val="2"/>
      </rPr>
      <t>l</t>
    </r>
    <r>
      <rPr>
        <vertAlign val="subscript"/>
        <sz val="11"/>
        <rFont val="Arial"/>
        <family val="2"/>
      </rPr>
      <t>v</t>
    </r>
  </si>
  <si>
    <r>
      <rPr>
        <sz val="12"/>
        <rFont val="Symbol"/>
        <family val="1"/>
        <charset val="2"/>
      </rPr>
      <t>F</t>
    </r>
    <r>
      <rPr>
        <vertAlign val="subscript"/>
        <sz val="12"/>
        <rFont val="Arial"/>
        <family val="2"/>
      </rPr>
      <t>T</t>
    </r>
    <r>
      <rPr>
        <sz val="12"/>
        <rFont val="Arial"/>
        <family val="2"/>
      </rPr>
      <t xml:space="preserve"> = e v</t>
    </r>
    <r>
      <rPr>
        <vertAlign val="superscript"/>
        <sz val="12"/>
        <rFont val="Arial"/>
        <family val="2"/>
      </rPr>
      <t>2</t>
    </r>
    <r>
      <rPr>
        <sz val="12"/>
        <rFont val="Arial"/>
        <family val="2"/>
      </rPr>
      <t>= T</t>
    </r>
    <r>
      <rPr>
        <vertAlign val="subscript"/>
        <sz val="12"/>
        <rFont val="Arial"/>
        <family val="2"/>
      </rPr>
      <t>v</t>
    </r>
    <r>
      <rPr>
        <sz val="12"/>
        <rFont val="Symbol"/>
        <family val="1"/>
        <charset val="2"/>
      </rPr>
      <t>l</t>
    </r>
    <r>
      <rPr>
        <vertAlign val="subscript"/>
        <sz val="12"/>
        <rFont val="Arial"/>
        <family val="2"/>
      </rPr>
      <t>v</t>
    </r>
  </si>
  <si>
    <r>
      <t>E</t>
    </r>
    <r>
      <rPr>
        <vertAlign val="subscript"/>
        <sz val="11"/>
        <rFont val="Arial"/>
        <family val="2"/>
      </rPr>
      <t>T</t>
    </r>
    <r>
      <rPr>
        <sz val="11"/>
        <rFont val="Arial"/>
        <family val="2"/>
      </rPr>
      <t>= T</t>
    </r>
    <r>
      <rPr>
        <vertAlign val="subscript"/>
        <sz val="11"/>
        <rFont val="Arial"/>
        <family val="2"/>
      </rPr>
      <t>v</t>
    </r>
    <r>
      <rPr>
        <sz val="11"/>
        <rFont val="Arial"/>
        <family val="2"/>
      </rPr>
      <t xml:space="preserve"> /  </t>
    </r>
    <r>
      <rPr>
        <sz val="11"/>
        <rFont val="Symbol"/>
        <family val="1"/>
        <charset val="2"/>
      </rPr>
      <t>l</t>
    </r>
    <r>
      <rPr>
        <vertAlign val="subscript"/>
        <sz val="11"/>
        <rFont val="Arial"/>
        <family val="2"/>
      </rPr>
      <t>v</t>
    </r>
  </si>
  <si>
    <r>
      <t>T</t>
    </r>
    <r>
      <rPr>
        <vertAlign val="subscript"/>
        <sz val="11"/>
        <rFont val="Arial"/>
        <family val="2"/>
      </rPr>
      <t>v</t>
    </r>
    <r>
      <rPr>
        <sz val="11"/>
        <rFont val="Arial"/>
        <family val="2"/>
      </rPr>
      <t>= e a</t>
    </r>
  </si>
  <si>
    <r>
      <t>T</t>
    </r>
    <r>
      <rPr>
        <vertAlign val="subscript"/>
        <sz val="11"/>
        <rFont val="Arial"/>
        <family val="2"/>
      </rPr>
      <t>v</t>
    </r>
    <r>
      <rPr>
        <sz val="11"/>
        <rFont val="Arial"/>
        <family val="2"/>
      </rPr>
      <t>= K = C m / t</t>
    </r>
    <r>
      <rPr>
        <vertAlign val="subscript"/>
        <sz val="11"/>
        <rFont val="Arial"/>
        <family val="2"/>
      </rPr>
      <t>v</t>
    </r>
    <r>
      <rPr>
        <vertAlign val="superscript"/>
        <sz val="11"/>
        <rFont val="Arial"/>
        <family val="2"/>
      </rPr>
      <t>2</t>
    </r>
  </si>
  <si>
    <r>
      <t>c</t>
    </r>
    <r>
      <rPr>
        <vertAlign val="subscript"/>
        <sz val="11"/>
        <rFont val="Arial"/>
        <family val="2"/>
      </rPr>
      <t>sv</t>
    </r>
    <r>
      <rPr>
        <sz val="11"/>
        <rFont val="Arial"/>
        <family val="2"/>
      </rPr>
      <t xml:space="preserve"> =</t>
    </r>
    <r>
      <rPr>
        <sz val="11"/>
        <rFont val="Symbol"/>
        <family val="1"/>
        <charset val="2"/>
      </rPr>
      <t xml:space="preserve"> l</t>
    </r>
    <r>
      <rPr>
        <vertAlign val="subscript"/>
        <sz val="11"/>
        <rFont val="Arial"/>
        <family val="2"/>
      </rPr>
      <t>v</t>
    </r>
    <r>
      <rPr>
        <sz val="11"/>
        <rFont val="Arial"/>
        <family val="2"/>
      </rPr>
      <t xml:space="preserve"> / e</t>
    </r>
  </si>
  <si>
    <r>
      <t>c</t>
    </r>
    <r>
      <rPr>
        <vertAlign val="subscript"/>
        <sz val="11"/>
        <rFont val="Arial"/>
        <family val="2"/>
      </rPr>
      <t>sv</t>
    </r>
    <r>
      <rPr>
        <sz val="11"/>
        <rFont val="Arial"/>
        <family val="2"/>
      </rPr>
      <t xml:space="preserve"> = m / C = j / kg</t>
    </r>
  </si>
  <si>
    <r>
      <t>k</t>
    </r>
    <r>
      <rPr>
        <vertAlign val="subscript"/>
        <sz val="11"/>
        <rFont val="Arial"/>
        <family val="2"/>
      </rPr>
      <t>v</t>
    </r>
    <r>
      <rPr>
        <sz val="11"/>
        <rFont val="Arial"/>
        <family val="2"/>
      </rPr>
      <t xml:space="preserve"> =  m</t>
    </r>
    <r>
      <rPr>
        <vertAlign val="subscript"/>
        <sz val="11"/>
        <rFont val="Arial"/>
        <family val="2"/>
      </rPr>
      <t xml:space="preserve">e </t>
    </r>
    <r>
      <rPr>
        <sz val="11"/>
        <rFont val="Symbol"/>
        <family val="1"/>
        <charset val="2"/>
      </rPr>
      <t>l</t>
    </r>
    <r>
      <rPr>
        <vertAlign val="subscript"/>
        <sz val="11"/>
        <rFont val="Arial"/>
        <family val="2"/>
      </rPr>
      <t>v</t>
    </r>
    <r>
      <rPr>
        <sz val="11"/>
        <rFont val="Arial"/>
        <family val="2"/>
      </rPr>
      <t xml:space="preserve"> / e</t>
    </r>
  </si>
  <si>
    <r>
      <t>k</t>
    </r>
    <r>
      <rPr>
        <vertAlign val="subscript"/>
        <sz val="11"/>
        <rFont val="Arial"/>
        <family val="2"/>
      </rPr>
      <t xml:space="preserve">v </t>
    </r>
    <r>
      <rPr>
        <sz val="11"/>
        <rFont val="Symbol"/>
        <family val="1"/>
        <charset val="2"/>
      </rPr>
      <t>l</t>
    </r>
    <r>
      <rPr>
        <vertAlign val="subscript"/>
        <sz val="11"/>
        <rFont val="Arial"/>
        <family val="2"/>
      </rPr>
      <t>v</t>
    </r>
  </si>
  <si>
    <r>
      <t>I</t>
    </r>
    <r>
      <rPr>
        <vertAlign val="subscript"/>
        <sz val="11"/>
        <rFont val="Arial"/>
        <family val="2"/>
      </rPr>
      <t xml:space="preserve">T </t>
    </r>
    <r>
      <rPr>
        <sz val="11"/>
        <rFont val="Arial"/>
        <family val="2"/>
      </rPr>
      <t>= k</t>
    </r>
    <r>
      <rPr>
        <vertAlign val="subscript"/>
        <sz val="11"/>
        <rFont val="Arial"/>
        <family val="2"/>
      </rPr>
      <t>v</t>
    </r>
    <r>
      <rPr>
        <sz val="11"/>
        <rFont val="Arial"/>
        <family val="2"/>
      </rPr>
      <t xml:space="preserve"> / t</t>
    </r>
    <r>
      <rPr>
        <vertAlign val="subscript"/>
        <sz val="11"/>
        <rFont val="Arial"/>
        <family val="2"/>
      </rPr>
      <t>v</t>
    </r>
  </si>
  <si>
    <r>
      <rPr>
        <sz val="11"/>
        <rFont val="Monotype Corsiva"/>
        <family val="4"/>
      </rPr>
      <t>M</t>
    </r>
    <r>
      <rPr>
        <vertAlign val="subscript"/>
        <sz val="11"/>
        <rFont val="Symbol"/>
        <family val="1"/>
        <charset val="2"/>
      </rPr>
      <t>Fm</t>
    </r>
    <r>
      <rPr>
        <vertAlign val="subscript"/>
        <sz val="11"/>
        <rFont val="Arial"/>
        <family val="2"/>
      </rPr>
      <t xml:space="preserve"> </t>
    </r>
    <r>
      <rPr>
        <sz val="11"/>
        <rFont val="Arial"/>
        <family val="2"/>
      </rPr>
      <t>= k</t>
    </r>
    <r>
      <rPr>
        <vertAlign val="subscript"/>
        <sz val="11"/>
        <rFont val="Arial"/>
        <family val="2"/>
      </rPr>
      <t xml:space="preserve">v </t>
    </r>
    <r>
      <rPr>
        <sz val="11"/>
        <rFont val="Arial"/>
        <family val="2"/>
      </rPr>
      <t xml:space="preserve">v </t>
    </r>
    <r>
      <rPr>
        <sz val="11"/>
        <rFont val="Symbol"/>
        <family val="1"/>
        <charset val="2"/>
      </rPr>
      <t>l</t>
    </r>
    <r>
      <rPr>
        <vertAlign val="subscript"/>
        <sz val="11"/>
        <rFont val="Arial"/>
        <family val="2"/>
      </rPr>
      <t>v</t>
    </r>
  </si>
  <si>
    <r>
      <rPr>
        <sz val="11"/>
        <rFont val="Symbol"/>
        <family val="1"/>
        <charset val="2"/>
      </rPr>
      <t>F</t>
    </r>
    <r>
      <rPr>
        <vertAlign val="subscript"/>
        <sz val="11"/>
        <rFont val="Arial"/>
        <family val="2"/>
      </rPr>
      <t>e</t>
    </r>
    <r>
      <rPr>
        <sz val="11"/>
        <rFont val="Arial"/>
        <family val="2"/>
      </rPr>
      <t xml:space="preserve"> = V</t>
    </r>
    <r>
      <rPr>
        <vertAlign val="subscript"/>
        <sz val="11"/>
        <rFont val="Arial"/>
        <family val="2"/>
      </rPr>
      <t xml:space="preserve">v </t>
    </r>
    <r>
      <rPr>
        <sz val="11"/>
        <rFont val="Symbol"/>
        <family val="1"/>
        <charset val="2"/>
      </rPr>
      <t>l</t>
    </r>
    <r>
      <rPr>
        <vertAlign val="subscript"/>
        <sz val="11"/>
        <rFont val="Arial"/>
        <family val="2"/>
      </rPr>
      <t>v</t>
    </r>
    <r>
      <rPr>
        <sz val="11"/>
        <rFont val="Arial"/>
        <family val="2"/>
      </rPr>
      <t xml:space="preserve"> = k</t>
    </r>
    <r>
      <rPr>
        <vertAlign val="subscript"/>
        <sz val="11"/>
        <rFont val="Arial"/>
        <family val="2"/>
      </rPr>
      <t xml:space="preserve">v </t>
    </r>
    <r>
      <rPr>
        <sz val="11"/>
        <rFont val="Arial"/>
        <family val="2"/>
      </rPr>
      <t>v</t>
    </r>
    <r>
      <rPr>
        <vertAlign val="superscript"/>
        <sz val="11"/>
        <rFont val="Arial"/>
        <family val="2"/>
      </rPr>
      <t>2</t>
    </r>
  </si>
  <si>
    <r>
      <t>E</t>
    </r>
    <r>
      <rPr>
        <vertAlign val="subscript"/>
        <sz val="11"/>
        <rFont val="Arial"/>
        <family val="2"/>
      </rPr>
      <t>e</t>
    </r>
    <r>
      <rPr>
        <sz val="11"/>
        <rFont val="Arial"/>
        <family val="2"/>
      </rPr>
      <t xml:space="preserve"> = V</t>
    </r>
    <r>
      <rPr>
        <vertAlign val="subscript"/>
        <sz val="11"/>
        <rFont val="Arial"/>
        <family val="2"/>
      </rPr>
      <t>v</t>
    </r>
    <r>
      <rPr>
        <sz val="11"/>
        <rFont val="Arial"/>
        <family val="2"/>
      </rPr>
      <t xml:space="preserve"> / </t>
    </r>
    <r>
      <rPr>
        <sz val="11"/>
        <rFont val="Symbol"/>
        <family val="1"/>
        <charset val="2"/>
      </rPr>
      <t>l</t>
    </r>
    <r>
      <rPr>
        <vertAlign val="subscript"/>
        <sz val="11"/>
        <rFont val="Arial"/>
        <family val="2"/>
      </rPr>
      <t>v</t>
    </r>
  </si>
  <si>
    <r>
      <t>V</t>
    </r>
    <r>
      <rPr>
        <vertAlign val="subscript"/>
        <sz val="11"/>
        <rFont val="Arial"/>
        <family val="2"/>
      </rPr>
      <t xml:space="preserve">v </t>
    </r>
    <r>
      <rPr>
        <sz val="11"/>
        <rFont val="Arial"/>
        <family val="2"/>
      </rPr>
      <t>= volt</t>
    </r>
  </si>
  <si>
    <r>
      <t>V</t>
    </r>
    <r>
      <rPr>
        <vertAlign val="subscript"/>
        <sz val="11"/>
        <rFont val="Arial"/>
        <family val="2"/>
      </rPr>
      <t xml:space="preserve">v </t>
    </r>
    <r>
      <rPr>
        <sz val="11"/>
        <rFont val="Arial"/>
        <family val="2"/>
      </rPr>
      <t>= k</t>
    </r>
    <r>
      <rPr>
        <vertAlign val="subscript"/>
        <sz val="11"/>
        <rFont val="Arial"/>
        <family val="2"/>
      </rPr>
      <t xml:space="preserve">v </t>
    </r>
    <r>
      <rPr>
        <sz val="11"/>
        <rFont val="Arial"/>
        <family val="2"/>
      </rPr>
      <t>a</t>
    </r>
  </si>
  <si>
    <r>
      <t>L = k</t>
    </r>
    <r>
      <rPr>
        <vertAlign val="subscript"/>
        <sz val="11"/>
        <rFont val="Arial"/>
        <family val="2"/>
      </rPr>
      <t>v</t>
    </r>
    <r>
      <rPr>
        <sz val="11"/>
        <rFont val="Arial"/>
        <family val="2"/>
      </rPr>
      <t xml:space="preserve"> </t>
    </r>
    <r>
      <rPr>
        <sz val="11"/>
        <rFont val="Symbol"/>
        <family val="1"/>
        <charset val="2"/>
      </rPr>
      <t>l</t>
    </r>
    <r>
      <rPr>
        <vertAlign val="subscript"/>
        <sz val="11"/>
        <rFont val="Arial"/>
        <family val="2"/>
      </rPr>
      <t xml:space="preserve">v </t>
    </r>
    <r>
      <rPr>
        <sz val="11"/>
        <rFont val="Arial"/>
        <family val="2"/>
      </rPr>
      <t>/ e</t>
    </r>
  </si>
  <si>
    <r>
      <t>R</t>
    </r>
    <r>
      <rPr>
        <vertAlign val="subscript"/>
        <sz val="11"/>
        <rFont val="Arial"/>
        <family val="2"/>
      </rPr>
      <t>v</t>
    </r>
    <r>
      <rPr>
        <sz val="11"/>
        <rFont val="Arial"/>
        <family val="2"/>
      </rPr>
      <t xml:space="preserve"> = ohm</t>
    </r>
  </si>
  <si>
    <r>
      <t>R</t>
    </r>
    <r>
      <rPr>
        <vertAlign val="subscript"/>
        <sz val="11"/>
        <rFont val="Arial"/>
        <family val="2"/>
      </rPr>
      <t>v</t>
    </r>
    <r>
      <rPr>
        <sz val="11"/>
        <rFont val="Arial"/>
        <family val="2"/>
      </rPr>
      <t xml:space="preserve"> = k</t>
    </r>
    <r>
      <rPr>
        <vertAlign val="subscript"/>
        <sz val="11"/>
        <rFont val="Arial"/>
        <family val="2"/>
      </rPr>
      <t xml:space="preserve">v </t>
    </r>
    <r>
      <rPr>
        <sz val="11"/>
        <rFont val="Arial"/>
        <family val="2"/>
      </rPr>
      <t xml:space="preserve">v / e </t>
    </r>
  </si>
  <si>
    <r>
      <rPr>
        <sz val="11"/>
        <rFont val="Symbol"/>
        <family val="1"/>
        <charset val="2"/>
      </rPr>
      <t>r</t>
    </r>
    <r>
      <rPr>
        <vertAlign val="subscript"/>
        <sz val="11"/>
        <rFont val="Arial"/>
        <family val="2"/>
      </rPr>
      <t xml:space="preserve">v </t>
    </r>
    <r>
      <rPr>
        <sz val="11"/>
        <rFont val="Arial"/>
        <family val="2"/>
      </rPr>
      <t>= ohm m</t>
    </r>
  </si>
  <si>
    <r>
      <t>C</t>
    </r>
    <r>
      <rPr>
        <vertAlign val="subscript"/>
        <sz val="11"/>
        <rFont val="Arial"/>
        <family val="2"/>
      </rPr>
      <t>E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= k</t>
    </r>
    <r>
      <rPr>
        <vertAlign val="subscript"/>
        <sz val="11"/>
        <rFont val="Arial"/>
        <family val="2"/>
      </rPr>
      <t xml:space="preserve">v </t>
    </r>
    <r>
      <rPr>
        <sz val="11"/>
        <rFont val="Arial"/>
        <family val="2"/>
      </rPr>
      <t>a</t>
    </r>
    <r>
      <rPr>
        <vertAlign val="subscript"/>
        <sz val="11"/>
        <rFont val="Arial"/>
        <family val="2"/>
      </rPr>
      <t>v</t>
    </r>
    <r>
      <rPr>
        <sz val="11"/>
        <rFont val="Arial"/>
        <family val="2"/>
      </rPr>
      <t xml:space="preserve"> / e</t>
    </r>
  </si>
  <si>
    <r>
      <t xml:space="preserve"> a</t>
    </r>
    <r>
      <rPr>
        <vertAlign val="subscript"/>
        <sz val="11"/>
        <rFont val="Arial"/>
        <family val="2"/>
      </rPr>
      <t>v</t>
    </r>
    <r>
      <rPr>
        <sz val="11"/>
        <rFont val="Arial"/>
        <family val="2"/>
      </rPr>
      <t xml:space="preserve"> = v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>/</t>
    </r>
    <r>
      <rPr>
        <sz val="11"/>
        <rFont val="Symbol"/>
        <family val="1"/>
        <charset val="2"/>
      </rPr>
      <t xml:space="preserve"> l</t>
    </r>
    <r>
      <rPr>
        <vertAlign val="subscript"/>
        <sz val="11"/>
        <rFont val="Arial"/>
        <family val="2"/>
      </rPr>
      <t>v</t>
    </r>
  </si>
  <si>
    <r>
      <t xml:space="preserve"> a</t>
    </r>
    <r>
      <rPr>
        <vertAlign val="subscript"/>
        <sz val="11"/>
        <rFont val="Arial"/>
        <family val="2"/>
      </rPr>
      <t>v</t>
    </r>
    <r>
      <rPr>
        <sz val="11"/>
        <rFont val="Arial"/>
        <family val="2"/>
      </rPr>
      <t xml:space="preserve"> = m / s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 </t>
    </r>
  </si>
  <si>
    <t>a</t>
  </si>
  <si>
    <r>
      <t>v=</t>
    </r>
    <r>
      <rPr>
        <i/>
        <sz val="14"/>
        <rFont val="Symbol"/>
        <family val="1"/>
        <charset val="2"/>
      </rPr>
      <t>a</t>
    </r>
    <r>
      <rPr>
        <i/>
        <sz val="14"/>
        <rFont val="Arial"/>
        <family val="2"/>
      </rPr>
      <t>c/2^0,5</t>
    </r>
  </si>
  <si>
    <t>1.6.5</t>
  </si>
  <si>
    <r>
      <t xml:space="preserve"> TAV. III  di moda "M</t>
    </r>
    <r>
      <rPr>
        <vertAlign val="superscript"/>
        <sz val="12"/>
        <rFont val="Arial"/>
        <family val="2"/>
      </rPr>
      <t>-1</t>
    </r>
    <r>
      <rPr>
        <sz val="12"/>
        <rFont val="Arial"/>
        <family val="2"/>
      </rPr>
      <t>"    DINAMICA 2</t>
    </r>
  </si>
  <si>
    <r>
      <t xml:space="preserve">        TAV. V di moda "Q</t>
    </r>
    <r>
      <rPr>
        <vertAlign val="superscript"/>
        <sz val="12"/>
        <rFont val="Arial"/>
        <family val="2"/>
      </rPr>
      <t>-1</t>
    </r>
    <r>
      <rPr>
        <sz val="12"/>
        <rFont val="Arial"/>
        <family val="2"/>
      </rPr>
      <t xml:space="preserve"> " </t>
    </r>
  </si>
  <si>
    <r>
      <t xml:space="preserve">  TAV. VI  di moda    "M Q</t>
    </r>
    <r>
      <rPr>
        <vertAlign val="superscript"/>
        <sz val="12"/>
        <rFont val="Arial"/>
        <family val="2"/>
      </rPr>
      <t>-1</t>
    </r>
    <r>
      <rPr>
        <sz val="12"/>
        <rFont val="Arial"/>
        <family val="2"/>
      </rPr>
      <t xml:space="preserve">"  </t>
    </r>
  </si>
  <si>
    <r>
      <t xml:space="preserve">        TAV. VII di moda  " M</t>
    </r>
    <r>
      <rPr>
        <vertAlign val="superscript"/>
        <sz val="12"/>
        <rFont val="Arial"/>
        <family val="2"/>
      </rPr>
      <t xml:space="preserve">-1 </t>
    </r>
    <r>
      <rPr>
        <sz val="12"/>
        <rFont val="Arial"/>
        <family val="2"/>
      </rPr>
      <t>Q</t>
    </r>
    <r>
      <rPr>
        <vertAlign val="superscript"/>
        <sz val="12"/>
        <rFont val="Arial"/>
        <family val="2"/>
      </rPr>
      <t xml:space="preserve"> </t>
    </r>
    <r>
      <rPr>
        <sz val="12"/>
        <rFont val="Arial"/>
        <family val="2"/>
      </rPr>
      <t xml:space="preserve">"  </t>
    </r>
  </si>
  <si>
    <r>
      <t xml:space="preserve"> TAV. VIII  di moda  "M Q</t>
    </r>
    <r>
      <rPr>
        <vertAlign val="superscript"/>
        <sz val="12"/>
        <rFont val="Arial"/>
        <family val="2"/>
      </rPr>
      <t>-2</t>
    </r>
    <r>
      <rPr>
        <sz val="12"/>
        <rFont val="Arial"/>
        <family val="2"/>
      </rPr>
      <t xml:space="preserve">" </t>
    </r>
  </si>
  <si>
    <r>
      <t xml:space="preserve">        TAV. IX   di moda " M</t>
    </r>
    <r>
      <rPr>
        <vertAlign val="superscript"/>
        <sz val="12"/>
        <rFont val="Arial"/>
        <family val="2"/>
      </rPr>
      <t xml:space="preserve">-1 </t>
    </r>
    <r>
      <rPr>
        <sz val="12"/>
        <rFont val="Arial"/>
        <family val="2"/>
      </rPr>
      <t>Q</t>
    </r>
    <r>
      <rPr>
        <vertAlign val="superscript"/>
        <sz val="12"/>
        <rFont val="Arial"/>
        <family val="2"/>
      </rPr>
      <t>2</t>
    </r>
    <r>
      <rPr>
        <sz val="12"/>
        <rFont val="Arial"/>
        <family val="2"/>
      </rPr>
      <t xml:space="preserve"> "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</si>
</sst>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0.00000000E+00"/>
    <numFmt numFmtId="165" formatCode="0.0000000E+00"/>
    <numFmt numFmtId="166" formatCode="0.000000000E+00"/>
    <numFmt numFmtId="167" formatCode="0.000000E+00"/>
    <numFmt numFmtId="168" formatCode="0.00000E+00"/>
    <numFmt numFmtId="169" formatCode="0.00000000000E+00"/>
    <numFmt numFmtId="170" formatCode="0.0000E+00"/>
    <numFmt numFmtId="171" formatCode="0.000000000000000E+00"/>
    <numFmt numFmtId="172" formatCode="0.0000000000E+00"/>
  </numFmts>
  <fonts count="27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vertAlign val="superscript"/>
      <sz val="11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14"/>
      <name val="Calibri"/>
      <family val="2"/>
      <scheme val="minor"/>
    </font>
    <font>
      <sz val="11"/>
      <name val="Calibri"/>
      <family val="2"/>
      <scheme val="minor"/>
    </font>
    <font>
      <sz val="16"/>
      <name val="Arial"/>
      <family val="2"/>
    </font>
    <font>
      <sz val="16"/>
      <name val="Calibri"/>
      <family val="2"/>
      <scheme val="minor"/>
    </font>
    <font>
      <vertAlign val="subscript"/>
      <sz val="11"/>
      <name val="Arial"/>
      <family val="2"/>
    </font>
    <font>
      <sz val="11"/>
      <name val="Symbol"/>
      <family val="1"/>
      <charset val="2"/>
    </font>
    <font>
      <sz val="11"/>
      <name val="Cambria"/>
      <family val="1"/>
    </font>
    <font>
      <vertAlign val="subscript"/>
      <sz val="11"/>
      <name val="Cambria"/>
      <family val="1"/>
    </font>
    <font>
      <vertAlign val="superscript"/>
      <sz val="11"/>
      <name val="Cambria"/>
      <family val="1"/>
    </font>
    <font>
      <sz val="14"/>
      <name val="Times New Roman"/>
      <family val="1"/>
    </font>
    <font>
      <sz val="11"/>
      <name val="Lucida Calligraphy"/>
      <family val="4"/>
    </font>
    <font>
      <sz val="11"/>
      <name val="Monotype Corsiva"/>
      <family val="4"/>
    </font>
    <font>
      <vertAlign val="subscript"/>
      <sz val="11"/>
      <name val="Symbol"/>
      <family val="1"/>
      <charset val="2"/>
    </font>
    <font>
      <sz val="8"/>
      <name val="Calibri"/>
      <family val="2"/>
      <scheme val="minor"/>
    </font>
    <font>
      <vertAlign val="subscript"/>
      <sz val="14"/>
      <name val="Arial"/>
      <family val="2"/>
    </font>
    <font>
      <sz val="14"/>
      <name val="Symbol"/>
      <family val="1"/>
      <charset val="2"/>
    </font>
    <font>
      <sz val="12"/>
      <name val="Symbol"/>
      <family val="1"/>
      <charset val="2"/>
    </font>
    <font>
      <b/>
      <sz val="12"/>
      <name val="Arial"/>
      <family val="2"/>
    </font>
    <font>
      <vertAlign val="subscript"/>
      <sz val="12"/>
      <name val="Arial"/>
      <family val="2"/>
    </font>
    <font>
      <vertAlign val="superscript"/>
      <sz val="12"/>
      <name val="Arial"/>
      <family val="2"/>
    </font>
    <font>
      <i/>
      <sz val="14"/>
      <name val="Arial"/>
      <family val="2"/>
    </font>
    <font>
      <i/>
      <sz val="14"/>
      <name val="Symbol"/>
      <family val="1"/>
      <charset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9">
    <border>
      <left/>
      <right/>
      <top/>
      <bottom/>
      <diagonal/>
    </border>
    <border>
      <left style="thick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5" fillId="0" borderId="0" xfId="0" applyFont="1" applyAlignment="1">
      <alignment horizontal="center"/>
    </xf>
    <xf numFmtId="0" fontId="6" fillId="0" borderId="0" xfId="0" applyFont="1"/>
    <xf numFmtId="0" fontId="4" fillId="0" borderId="0" xfId="0" applyFont="1" applyAlignment="1">
      <alignment horizontal="center"/>
    </xf>
    <xf numFmtId="0" fontId="7" fillId="0" borderId="0" xfId="0" applyFont="1"/>
    <xf numFmtId="0" fontId="8" fillId="0" borderId="0" xfId="0" applyFont="1"/>
    <xf numFmtId="0" fontId="4" fillId="0" borderId="0" xfId="0" applyFont="1"/>
    <xf numFmtId="0" fontId="1" fillId="0" borderId="0" xfId="0" applyFont="1" applyAlignment="1">
      <alignment horizontal="center"/>
    </xf>
    <xf numFmtId="0" fontId="1" fillId="0" borderId="0" xfId="0" applyFont="1"/>
    <xf numFmtId="0" fontId="5" fillId="0" borderId="0" xfId="0" applyFont="1" applyAlignment="1">
      <alignment horizontal="left"/>
    </xf>
    <xf numFmtId="0" fontId="5" fillId="0" borderId="0" xfId="0" applyFont="1"/>
    <xf numFmtId="167" fontId="1" fillId="0" borderId="0" xfId="0" applyNumberFormat="1" applyFont="1" applyFill="1" applyBorder="1" applyAlignment="1">
      <alignment horizontal="center" vertical="center"/>
    </xf>
    <xf numFmtId="0" fontId="6" fillId="0" borderId="0" xfId="0" applyFont="1" applyBorder="1"/>
    <xf numFmtId="0" fontId="4" fillId="0" borderId="0" xfId="0" applyFont="1" applyBorder="1" applyAlignment="1">
      <alignment horizontal="center"/>
    </xf>
    <xf numFmtId="167" fontId="3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/>
    <xf numFmtId="0" fontId="6" fillId="0" borderId="0" xfId="0" applyFont="1" applyFill="1" applyBorder="1" applyAlignment="1">
      <alignment horizontal="left"/>
    </xf>
    <xf numFmtId="0" fontId="6" fillId="0" borderId="0" xfId="0" applyFont="1" applyAlignment="1">
      <alignment horizontal="center"/>
    </xf>
    <xf numFmtId="167" fontId="4" fillId="0" borderId="0" xfId="0" applyNumberFormat="1" applyFont="1" applyFill="1" applyBorder="1" applyAlignment="1">
      <alignment horizontal="center" vertical="center"/>
    </xf>
    <xf numFmtId="0" fontId="1" fillId="0" borderId="0" xfId="0" applyFont="1" applyBorder="1"/>
    <xf numFmtId="167" fontId="1" fillId="0" borderId="10" xfId="0" applyNumberFormat="1" applyFont="1" applyFill="1" applyBorder="1" applyAlignment="1">
      <alignment horizontal="center" vertical="center"/>
    </xf>
    <xf numFmtId="167" fontId="1" fillId="0" borderId="11" xfId="0" applyNumberFormat="1" applyFont="1" applyFill="1" applyBorder="1" applyAlignment="1">
      <alignment horizontal="center" vertical="center"/>
    </xf>
    <xf numFmtId="167" fontId="1" fillId="0" borderId="9" xfId="0" applyNumberFormat="1" applyFont="1" applyFill="1" applyBorder="1" applyAlignment="1">
      <alignment horizontal="center" vertical="center"/>
    </xf>
    <xf numFmtId="168" fontId="1" fillId="0" borderId="11" xfId="0" applyNumberFormat="1" applyFont="1" applyBorder="1" applyAlignment="1">
      <alignment horizontal="center" vertical="center"/>
    </xf>
    <xf numFmtId="167" fontId="1" fillId="0" borderId="12" xfId="0" applyNumberFormat="1" applyFont="1" applyFill="1" applyBorder="1" applyAlignment="1">
      <alignment horizontal="center" vertical="center"/>
    </xf>
    <xf numFmtId="167" fontId="1" fillId="0" borderId="13" xfId="0" applyNumberFormat="1" applyFont="1" applyFill="1" applyBorder="1" applyAlignment="1">
      <alignment horizontal="center" vertical="center"/>
    </xf>
    <xf numFmtId="167" fontId="1" fillId="0" borderId="11" xfId="0" applyNumberFormat="1" applyFont="1" applyBorder="1" applyAlignment="1">
      <alignment horizontal="center" vertical="center"/>
    </xf>
    <xf numFmtId="167" fontId="1" fillId="0" borderId="14" xfId="0" applyNumberFormat="1" applyFont="1" applyBorder="1" applyAlignment="1">
      <alignment horizontal="center" vertical="center"/>
    </xf>
    <xf numFmtId="166" fontId="1" fillId="0" borderId="11" xfId="0" applyNumberFormat="1" applyFont="1" applyFill="1" applyBorder="1" applyAlignment="1">
      <alignment horizontal="center" vertical="center"/>
    </xf>
    <xf numFmtId="167" fontId="1" fillId="0" borderId="15" xfId="0" applyNumberFormat="1" applyFont="1" applyFill="1" applyBorder="1" applyAlignment="1">
      <alignment horizontal="center" vertical="center"/>
    </xf>
    <xf numFmtId="167" fontId="1" fillId="0" borderId="16" xfId="0" applyNumberFormat="1" applyFont="1" applyFill="1" applyBorder="1" applyAlignment="1">
      <alignment horizontal="center" vertical="center"/>
    </xf>
    <xf numFmtId="167" fontId="1" fillId="0" borderId="17" xfId="0" applyNumberFormat="1" applyFont="1" applyFill="1" applyBorder="1" applyAlignment="1">
      <alignment horizontal="center" vertical="center"/>
    </xf>
    <xf numFmtId="167" fontId="1" fillId="0" borderId="18" xfId="0" applyNumberFormat="1" applyFont="1" applyBorder="1" applyAlignment="1">
      <alignment horizontal="center" vertical="center"/>
    </xf>
    <xf numFmtId="167" fontId="1" fillId="0" borderId="19" xfId="0" applyNumberFormat="1" applyFont="1" applyBorder="1" applyAlignment="1">
      <alignment horizontal="center" vertical="center"/>
    </xf>
    <xf numFmtId="167" fontId="1" fillId="0" borderId="14" xfId="0" applyNumberFormat="1" applyFont="1" applyFill="1" applyBorder="1" applyAlignment="1">
      <alignment horizontal="center" vertical="center"/>
    </xf>
    <xf numFmtId="167" fontId="1" fillId="0" borderId="8" xfId="0" applyNumberFormat="1" applyFont="1" applyFill="1" applyBorder="1" applyAlignment="1">
      <alignment horizontal="center" vertical="center"/>
    </xf>
    <xf numFmtId="168" fontId="1" fillId="0" borderId="14" xfId="0" applyNumberFormat="1" applyFont="1" applyBorder="1" applyAlignment="1">
      <alignment horizontal="center" vertical="center"/>
    </xf>
    <xf numFmtId="167" fontId="1" fillId="0" borderId="20" xfId="0" applyNumberFormat="1" applyFont="1" applyFill="1" applyBorder="1" applyAlignment="1">
      <alignment horizontal="center" vertical="center"/>
    </xf>
    <xf numFmtId="170" fontId="1" fillId="0" borderId="22" xfId="0" applyNumberFormat="1" applyFont="1" applyBorder="1" applyAlignment="1">
      <alignment horizontal="center" vertical="center"/>
    </xf>
    <xf numFmtId="167" fontId="1" fillId="0" borderId="23" xfId="0" applyNumberFormat="1" applyFont="1" applyFill="1" applyBorder="1" applyAlignment="1">
      <alignment horizontal="center" vertical="center"/>
    </xf>
    <xf numFmtId="167" fontId="1" fillId="0" borderId="21" xfId="0" applyNumberFormat="1" applyFont="1" applyBorder="1" applyAlignment="1">
      <alignment horizontal="center" vertical="center"/>
    </xf>
    <xf numFmtId="168" fontId="1" fillId="0" borderId="21" xfId="0" applyNumberFormat="1" applyFont="1" applyBorder="1" applyAlignment="1">
      <alignment horizontal="center" vertical="center"/>
    </xf>
    <xf numFmtId="168" fontId="1" fillId="0" borderId="22" xfId="0" applyNumberFormat="1" applyFont="1" applyBorder="1" applyAlignment="1">
      <alignment horizontal="center" vertical="center"/>
    </xf>
    <xf numFmtId="168" fontId="1" fillId="0" borderId="19" xfId="0" applyNumberFormat="1" applyFont="1" applyBorder="1" applyAlignment="1">
      <alignment horizontal="center" vertical="center"/>
    </xf>
    <xf numFmtId="167" fontId="1" fillId="0" borderId="19" xfId="0" applyNumberFormat="1" applyFont="1" applyFill="1" applyBorder="1" applyAlignment="1">
      <alignment horizontal="center" vertical="center"/>
    </xf>
    <xf numFmtId="167" fontId="1" fillId="0" borderId="24" xfId="0" applyNumberFormat="1" applyFont="1" applyBorder="1" applyAlignment="1">
      <alignment horizontal="center" vertical="center"/>
    </xf>
    <xf numFmtId="167" fontId="1" fillId="0" borderId="25" xfId="0" applyNumberFormat="1" applyFont="1" applyFill="1" applyBorder="1" applyAlignment="1">
      <alignment horizontal="center" vertical="center"/>
    </xf>
    <xf numFmtId="170" fontId="1" fillId="0" borderId="11" xfId="0" applyNumberFormat="1" applyFont="1" applyBorder="1" applyAlignment="1">
      <alignment horizontal="center" vertical="center"/>
    </xf>
    <xf numFmtId="167" fontId="1" fillId="0" borderId="22" xfId="0" applyNumberFormat="1" applyFont="1" applyBorder="1" applyAlignment="1">
      <alignment horizontal="center" vertical="center"/>
    </xf>
    <xf numFmtId="0" fontId="6" fillId="0" borderId="26" xfId="0" applyFont="1" applyBorder="1"/>
    <xf numFmtId="166" fontId="1" fillId="0" borderId="0" xfId="0" applyNumberFormat="1" applyFont="1" applyBorder="1" applyAlignment="1">
      <alignment horizontal="right"/>
    </xf>
    <xf numFmtId="164" fontId="1" fillId="0" borderId="0" xfId="0" applyNumberFormat="1" applyFont="1" applyFill="1" applyBorder="1" applyAlignment="1">
      <alignment horizontal="right"/>
    </xf>
    <xf numFmtId="167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165" fontId="1" fillId="0" borderId="0" xfId="0" applyNumberFormat="1" applyFont="1" applyBorder="1"/>
    <xf numFmtId="167" fontId="1" fillId="0" borderId="13" xfId="0" applyNumberFormat="1" applyFont="1" applyBorder="1" applyAlignment="1">
      <alignment horizontal="center" vertical="center"/>
    </xf>
    <xf numFmtId="167" fontId="1" fillId="0" borderId="10" xfId="0" applyNumberFormat="1" applyFont="1" applyBorder="1" applyAlignment="1">
      <alignment horizontal="center" vertical="center"/>
    </xf>
    <xf numFmtId="0" fontId="1" fillId="0" borderId="17" xfId="0" applyFont="1" applyBorder="1" applyAlignment="1">
      <alignment horizontal="center"/>
    </xf>
    <xf numFmtId="169" fontId="1" fillId="0" borderId="0" xfId="0" applyNumberFormat="1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169" fontId="4" fillId="0" borderId="0" xfId="0" applyNumberFormat="1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167" fontId="1" fillId="0" borderId="17" xfId="0" applyNumberFormat="1" applyFont="1" applyBorder="1" applyAlignment="1">
      <alignment horizontal="center" vertical="center"/>
    </xf>
    <xf numFmtId="169" fontId="14" fillId="0" borderId="0" xfId="0" applyNumberFormat="1" applyFont="1" applyFill="1" applyBorder="1" applyAlignment="1">
      <alignment horizontal="center" vertical="center"/>
    </xf>
    <xf numFmtId="167" fontId="1" fillId="0" borderId="0" xfId="0" applyNumberFormat="1" applyFont="1" applyBorder="1"/>
    <xf numFmtId="166" fontId="1" fillId="0" borderId="0" xfId="0" applyNumberFormat="1" applyFont="1"/>
    <xf numFmtId="164" fontId="1" fillId="0" borderId="11" xfId="0" applyNumberFormat="1" applyFont="1" applyBorder="1" applyAlignment="1">
      <alignment horizontal="center" vertical="center"/>
    </xf>
    <xf numFmtId="166" fontId="1" fillId="0" borderId="11" xfId="0" applyNumberFormat="1" applyFont="1" applyBorder="1" applyAlignment="1">
      <alignment horizontal="center" vertical="center"/>
    </xf>
    <xf numFmtId="167" fontId="4" fillId="0" borderId="0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167" fontId="1" fillId="2" borderId="12" xfId="0" applyNumberFormat="1" applyFont="1" applyFill="1" applyBorder="1" applyAlignment="1">
      <alignment horizontal="center" vertical="center"/>
    </xf>
    <xf numFmtId="167" fontId="1" fillId="2" borderId="13" xfId="0" applyNumberFormat="1" applyFont="1" applyFill="1" applyBorder="1" applyAlignment="1">
      <alignment horizontal="center" vertical="center"/>
    </xf>
    <xf numFmtId="167" fontId="1" fillId="2" borderId="14" xfId="0" applyNumberFormat="1" applyFont="1" applyFill="1" applyBorder="1" applyAlignment="1">
      <alignment horizontal="center" vertical="center"/>
    </xf>
    <xf numFmtId="167" fontId="1" fillId="2" borderId="9" xfId="0" applyNumberFormat="1" applyFont="1" applyFill="1" applyBorder="1" applyAlignment="1">
      <alignment horizontal="center" vertical="center"/>
    </xf>
    <xf numFmtId="167" fontId="1" fillId="2" borderId="10" xfId="0" applyNumberFormat="1" applyFont="1" applyFill="1" applyBorder="1" applyAlignment="1">
      <alignment horizontal="center" vertical="center"/>
    </xf>
    <xf numFmtId="0" fontId="1" fillId="2" borderId="11" xfId="0" applyNumberFormat="1" applyFont="1" applyFill="1" applyBorder="1" applyAlignment="1">
      <alignment horizontal="center" vertical="center"/>
    </xf>
    <xf numFmtId="167" fontId="1" fillId="2" borderId="15" xfId="0" applyNumberFormat="1" applyFont="1" applyFill="1" applyBorder="1" applyAlignment="1">
      <alignment horizontal="center" vertical="center"/>
    </xf>
    <xf numFmtId="168" fontId="1" fillId="2" borderId="14" xfId="0" applyNumberFormat="1" applyFont="1" applyFill="1" applyBorder="1" applyAlignment="1">
      <alignment horizontal="center" vertical="center"/>
    </xf>
    <xf numFmtId="167" fontId="1" fillId="2" borderId="11" xfId="0" applyNumberFormat="1" applyFont="1" applyFill="1" applyBorder="1" applyAlignment="1">
      <alignment horizontal="center" vertical="center"/>
    </xf>
    <xf numFmtId="168" fontId="1" fillId="2" borderId="19" xfId="0" applyNumberFormat="1" applyFont="1" applyFill="1" applyBorder="1" applyAlignment="1">
      <alignment horizontal="center" vertical="center"/>
    </xf>
    <xf numFmtId="167" fontId="1" fillId="2" borderId="20" xfId="0" applyNumberFormat="1" applyFont="1" applyFill="1" applyBorder="1" applyAlignment="1">
      <alignment horizontal="center" vertical="center"/>
    </xf>
    <xf numFmtId="167" fontId="15" fillId="2" borderId="8" xfId="0" applyNumberFormat="1" applyFont="1" applyFill="1" applyBorder="1" applyAlignment="1">
      <alignment horizontal="center" vertical="center"/>
    </xf>
    <xf numFmtId="167" fontId="1" fillId="2" borderId="8" xfId="0" applyNumberFormat="1" applyFont="1" applyFill="1" applyBorder="1" applyAlignment="1">
      <alignment horizontal="center" vertical="center"/>
    </xf>
    <xf numFmtId="168" fontId="1" fillId="2" borderId="21" xfId="0" applyNumberFormat="1" applyFont="1" applyFill="1" applyBorder="1" applyAlignment="1">
      <alignment horizontal="center" vertical="center"/>
    </xf>
    <xf numFmtId="165" fontId="1" fillId="2" borderId="14" xfId="0" applyNumberFormat="1" applyFont="1" applyFill="1" applyBorder="1" applyAlignment="1">
      <alignment horizontal="center"/>
    </xf>
    <xf numFmtId="165" fontId="1" fillId="2" borderId="11" xfId="0" applyNumberFormat="1" applyFont="1" applyFill="1" applyBorder="1" applyAlignment="1">
      <alignment horizontal="center" vertical="center"/>
    </xf>
    <xf numFmtId="165" fontId="1" fillId="2" borderId="14" xfId="0" applyNumberFormat="1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/>
    </xf>
    <xf numFmtId="168" fontId="1" fillId="2" borderId="11" xfId="0" applyNumberFormat="1" applyFont="1" applyFill="1" applyBorder="1" applyAlignment="1">
      <alignment horizontal="center" vertical="center"/>
    </xf>
    <xf numFmtId="0" fontId="1" fillId="2" borderId="10" xfId="0" applyNumberFormat="1" applyFont="1" applyFill="1" applyBorder="1" applyAlignment="1">
      <alignment horizontal="center"/>
    </xf>
    <xf numFmtId="167" fontId="1" fillId="2" borderId="11" xfId="0" applyNumberFormat="1" applyFont="1" applyFill="1" applyBorder="1" applyAlignment="1">
      <alignment horizontal="center"/>
    </xf>
    <xf numFmtId="167" fontId="1" fillId="2" borderId="11" xfId="0" applyNumberFormat="1" applyFont="1" applyFill="1" applyBorder="1"/>
    <xf numFmtId="0" fontId="6" fillId="2" borderId="0" xfId="0" applyFont="1" applyFill="1"/>
    <xf numFmtId="167" fontId="1" fillId="2" borderId="16" xfId="0" applyNumberFormat="1" applyFont="1" applyFill="1" applyBorder="1" applyAlignment="1">
      <alignment horizontal="center" vertical="center"/>
    </xf>
    <xf numFmtId="167" fontId="1" fillId="2" borderId="17" xfId="0" applyNumberFormat="1" applyFont="1" applyFill="1" applyBorder="1" applyAlignment="1">
      <alignment horizontal="center" vertical="center"/>
    </xf>
    <xf numFmtId="167" fontId="1" fillId="2" borderId="21" xfId="0" applyNumberFormat="1" applyFont="1" applyFill="1" applyBorder="1" applyAlignment="1">
      <alignment horizontal="center" vertical="center"/>
    </xf>
    <xf numFmtId="167" fontId="1" fillId="2" borderId="14" xfId="0" applyNumberFormat="1" applyFont="1" applyFill="1" applyBorder="1" applyAlignment="1">
      <alignment horizontal="center"/>
    </xf>
    <xf numFmtId="167" fontId="1" fillId="2" borderId="18" xfId="0" applyNumberFormat="1" applyFont="1" applyFill="1" applyBorder="1" applyAlignment="1">
      <alignment horizontal="center" vertical="center"/>
    </xf>
    <xf numFmtId="164" fontId="1" fillId="2" borderId="1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171" fontId="18" fillId="0" borderId="0" xfId="0" applyNumberFormat="1" applyFont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21" fillId="0" borderId="4" xfId="0" applyFont="1" applyBorder="1" applyAlignment="1">
      <alignment horizontal="center"/>
    </xf>
    <xf numFmtId="166" fontId="3" fillId="0" borderId="5" xfId="0" applyNumberFormat="1" applyFont="1" applyBorder="1" applyAlignment="1">
      <alignment horizontal="right"/>
    </xf>
    <xf numFmtId="166" fontId="3" fillId="0" borderId="6" xfId="0" applyNumberFormat="1" applyFont="1" applyBorder="1" applyAlignment="1">
      <alignment horizontal="right"/>
    </xf>
    <xf numFmtId="164" fontId="3" fillId="0" borderId="6" xfId="0" applyNumberFormat="1" applyFont="1" applyFill="1" applyBorder="1" applyAlignment="1">
      <alignment horizontal="right"/>
    </xf>
    <xf numFmtId="164" fontId="3" fillId="0" borderId="28" xfId="0" applyNumberFormat="1" applyFont="1" applyFill="1" applyBorder="1" applyAlignment="1">
      <alignment horizontal="right"/>
    </xf>
    <xf numFmtId="168" fontId="7" fillId="0" borderId="0" xfId="0" applyNumberFormat="1" applyFont="1"/>
    <xf numFmtId="167" fontId="8" fillId="0" borderId="0" xfId="0" applyNumberFormat="1" applyFont="1"/>
    <xf numFmtId="164" fontId="1" fillId="2" borderId="14" xfId="0" applyNumberFormat="1" applyFont="1" applyFill="1" applyBorder="1" applyAlignment="1">
      <alignment horizontal="center" vertical="center"/>
    </xf>
    <xf numFmtId="172" fontId="6" fillId="0" borderId="0" xfId="0" applyNumberFormat="1" applyFont="1"/>
    <xf numFmtId="0" fontId="22" fillId="0" borderId="0" xfId="0" applyFont="1" applyAlignment="1">
      <alignment horizontal="center"/>
    </xf>
    <xf numFmtId="166" fontId="1" fillId="0" borderId="7" xfId="0" applyNumberFormat="1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5" fillId="0" borderId="4" xfId="0" applyFont="1" applyBorder="1" applyAlignment="1">
      <alignment horizontal="center"/>
    </xf>
    <xf numFmtId="167" fontId="3" fillId="0" borderId="1" xfId="0" applyNumberFormat="1" applyFont="1" applyFill="1" applyBorder="1" applyAlignment="1">
      <alignment horizontal="center" vertical="center"/>
    </xf>
    <xf numFmtId="166" fontId="6" fillId="0" borderId="0" xfId="0" applyNumberFormat="1" applyFont="1"/>
    <xf numFmtId="164" fontId="6" fillId="0" borderId="0" xfId="0" applyNumberFormat="1" applyFont="1"/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0"/>
  <sheetViews>
    <sheetView tabSelected="1" view="pageLayout" zoomScaleNormal="75" zoomScaleSheetLayoutView="100" workbookViewId="0">
      <selection activeCell="G1" sqref="G1"/>
    </sheetView>
  </sheetViews>
  <sheetFormatPr defaultRowHeight="18.75" x14ac:dyDescent="0.3"/>
  <cols>
    <col min="1" max="1" width="3.5703125" style="1" customWidth="1"/>
    <col min="2" max="2" width="18" style="2" customWidth="1"/>
    <col min="3" max="3" width="20.140625" style="2" customWidth="1"/>
    <col min="4" max="4" width="19.28515625" style="2" customWidth="1"/>
    <col min="5" max="5" width="20" style="2" customWidth="1"/>
    <col min="6" max="6" width="19.85546875" style="2" customWidth="1"/>
    <col min="7" max="7" width="20" style="2" customWidth="1"/>
    <col min="8" max="8" width="19.5703125" style="2" customWidth="1"/>
    <col min="9" max="16384" width="9.140625" style="2"/>
  </cols>
  <sheetData>
    <row r="1" spans="1:9" x14ac:dyDescent="0.3">
      <c r="A1" s="17"/>
      <c r="B1" s="10"/>
      <c r="C1" s="10"/>
      <c r="D1" s="10"/>
      <c r="E1" s="10"/>
      <c r="F1" s="10"/>
      <c r="G1" s="122">
        <f>G5^2</f>
        <v>1.6177593217204224E+16</v>
      </c>
      <c r="H1" s="121">
        <f>H5^2/2</f>
        <v>0.18</v>
      </c>
    </row>
    <row r="2" spans="1:9" ht="20.25" x14ac:dyDescent="0.3">
      <c r="A2" s="17"/>
      <c r="C2" s="71" t="s">
        <v>416</v>
      </c>
      <c r="D2" s="6" t="s">
        <v>410</v>
      </c>
      <c r="E2" s="6"/>
      <c r="F2" s="10"/>
      <c r="G2" s="122">
        <f>G1/90000000000000000</f>
        <v>0.17975103574671361</v>
      </c>
      <c r="H2" s="115" t="s">
        <v>473</v>
      </c>
    </row>
    <row r="3" spans="1:9" thickBot="1" x14ac:dyDescent="0.3">
      <c r="A3" s="17"/>
      <c r="B3" s="101" t="s">
        <v>396</v>
      </c>
      <c r="C3" s="6"/>
      <c r="D3" s="114"/>
      <c r="E3" s="6"/>
      <c r="F3" s="102"/>
    </row>
    <row r="4" spans="1:9" ht="18.75" customHeight="1" x14ac:dyDescent="0.35">
      <c r="A4" s="7"/>
      <c r="B4" s="17" t="s">
        <v>411</v>
      </c>
      <c r="C4" s="103" t="s">
        <v>397</v>
      </c>
      <c r="D4" s="104" t="s">
        <v>412</v>
      </c>
      <c r="E4" s="104" t="s">
        <v>45</v>
      </c>
      <c r="F4" s="104" t="s">
        <v>413</v>
      </c>
      <c r="G4" s="119" t="s">
        <v>472</v>
      </c>
      <c r="H4" s="118" t="s">
        <v>471</v>
      </c>
    </row>
    <row r="5" spans="1:9" ht="18.75" customHeight="1" thickBot="1" x14ac:dyDescent="0.3">
      <c r="A5" s="7"/>
      <c r="B5" s="101" t="s">
        <v>409</v>
      </c>
      <c r="C5" s="107">
        <v>9.1093837015000008E-31</v>
      </c>
      <c r="D5" s="108">
        <v>1.3479501326E-11</v>
      </c>
      <c r="E5" s="108">
        <v>1.6021766339999999E-19</v>
      </c>
      <c r="F5" s="109">
        <f>D5/G5</f>
        <v>1.0597828086616832E-19</v>
      </c>
      <c r="G5" s="110">
        <v>127191168</v>
      </c>
      <c r="H5" s="116">
        <v>0.6</v>
      </c>
    </row>
    <row r="6" spans="1:9" ht="18.75" customHeight="1" x14ac:dyDescent="0.25">
      <c r="A6" s="7"/>
      <c r="B6" s="7"/>
      <c r="C6" s="50"/>
      <c r="D6" s="50"/>
      <c r="E6" s="50"/>
      <c r="F6" s="51"/>
      <c r="G6" s="51"/>
      <c r="H6" s="67"/>
    </row>
    <row r="7" spans="1:9" ht="18.75" customHeight="1" thickBot="1" x14ac:dyDescent="0.3">
      <c r="A7" s="70" t="s">
        <v>0</v>
      </c>
      <c r="B7" s="70" t="s">
        <v>1</v>
      </c>
      <c r="C7" s="70" t="s">
        <v>2</v>
      </c>
      <c r="D7" s="70" t="s">
        <v>3</v>
      </c>
      <c r="E7" s="70" t="s">
        <v>4</v>
      </c>
      <c r="F7" s="70" t="s">
        <v>5</v>
      </c>
      <c r="G7" s="70" t="s">
        <v>6</v>
      </c>
      <c r="H7" s="3" t="s">
        <v>391</v>
      </c>
    </row>
    <row r="8" spans="1:9" ht="14.1" customHeight="1" x14ac:dyDescent="0.25">
      <c r="A8" s="7"/>
      <c r="B8" s="22" t="s">
        <v>337</v>
      </c>
      <c r="C8" s="24" t="s">
        <v>338</v>
      </c>
      <c r="D8" s="22" t="s">
        <v>339</v>
      </c>
      <c r="E8" s="72" t="s">
        <v>340</v>
      </c>
      <c r="F8" s="22" t="s">
        <v>341</v>
      </c>
      <c r="G8" s="24" t="s">
        <v>342</v>
      </c>
      <c r="H8" s="22" t="s">
        <v>343</v>
      </c>
    </row>
    <row r="9" spans="1:9" ht="14.1" customHeight="1" x14ac:dyDescent="0.25">
      <c r="A9" s="7">
        <v>0</v>
      </c>
      <c r="B9" s="20"/>
      <c r="C9" s="25"/>
      <c r="D9" s="20"/>
      <c r="E9" s="73"/>
      <c r="F9" s="20"/>
      <c r="G9" s="25"/>
      <c r="H9" s="20"/>
    </row>
    <row r="10" spans="1:9" ht="14.1" customHeight="1" x14ac:dyDescent="0.25">
      <c r="A10" s="7"/>
      <c r="B10" s="20"/>
      <c r="C10" s="25"/>
      <c r="D10" s="20"/>
      <c r="E10" s="73" t="s">
        <v>425</v>
      </c>
      <c r="F10" s="20"/>
      <c r="G10" s="25"/>
      <c r="H10" s="20"/>
    </row>
    <row r="11" spans="1:9" s="10" customFormat="1" ht="14.1" customHeight="1" thickBot="1" x14ac:dyDescent="0.35">
      <c r="A11" s="53"/>
      <c r="B11" s="23">
        <f>B19*E11</f>
        <v>4.5857699412048942E-6</v>
      </c>
      <c r="C11" s="27">
        <f>C19*E11</f>
        <v>6.1813892003202311E-17</v>
      </c>
      <c r="D11" s="26">
        <f>D19*E11</f>
        <v>8.3322043922238611E-28</v>
      </c>
      <c r="E11" s="74">
        <f>E15^2</f>
        <v>1.1231396015348457E-38</v>
      </c>
      <c r="F11" s="21">
        <f>F19*E11</f>
        <v>1.5139361748172064E-49</v>
      </c>
      <c r="G11" s="27">
        <f>G19*E11</f>
        <v>2.0407104675927903E-60</v>
      </c>
      <c r="H11" s="26">
        <f>H19*E11</f>
        <v>2.7507759453899097E-71</v>
      </c>
      <c r="I11" s="9"/>
    </row>
    <row r="12" spans="1:9" ht="14.1" customHeight="1" x14ac:dyDescent="0.25">
      <c r="A12" s="53"/>
      <c r="B12" s="22" t="s">
        <v>115</v>
      </c>
      <c r="C12" s="24" t="s">
        <v>116</v>
      </c>
      <c r="D12" s="22" t="s">
        <v>117</v>
      </c>
      <c r="E12" s="72" t="s">
        <v>11</v>
      </c>
      <c r="F12" s="22" t="s">
        <v>7</v>
      </c>
      <c r="G12" s="24" t="s">
        <v>118</v>
      </c>
      <c r="H12" s="22" t="s">
        <v>119</v>
      </c>
    </row>
    <row r="13" spans="1:9" ht="14.1" customHeight="1" x14ac:dyDescent="0.25">
      <c r="A13" s="53">
        <v>1</v>
      </c>
      <c r="B13" s="20"/>
      <c r="C13" s="25"/>
      <c r="D13" s="20"/>
      <c r="E13" s="73"/>
      <c r="F13" s="20"/>
      <c r="G13" s="25"/>
      <c r="H13" s="20"/>
    </row>
    <row r="14" spans="1:9" ht="14.1" customHeight="1" x14ac:dyDescent="0.25">
      <c r="A14" s="53"/>
      <c r="B14" s="20"/>
      <c r="C14" s="25"/>
      <c r="D14" s="20"/>
      <c r="E14" s="73" t="s">
        <v>426</v>
      </c>
      <c r="F14" s="20"/>
      <c r="G14" s="25"/>
      <c r="H14" s="20"/>
    </row>
    <row r="15" spans="1:9" ht="14.1" customHeight="1" thickBot="1" x14ac:dyDescent="0.3">
      <c r="A15" s="53"/>
      <c r="B15" s="23">
        <f>B19*E15</f>
        <v>43270846665232.328</v>
      </c>
      <c r="C15" s="27">
        <f>C19*E15</f>
        <v>583.2694350011418</v>
      </c>
      <c r="D15" s="26">
        <f>D19*E15</f>
        <v>7.8621811225131607E-9</v>
      </c>
      <c r="E15" s="74">
        <f>F5</f>
        <v>1.0597828086616832E-19</v>
      </c>
      <c r="F15" s="21">
        <f>F19*E15</f>
        <v>1.4285343774627162E-30</v>
      </c>
      <c r="G15" s="27">
        <f>G19*E15</f>
        <v>1.9255931035245269E-41</v>
      </c>
      <c r="H15" s="26">
        <f>H19*E15</f>
        <v>2.5956034792295314E-52</v>
      </c>
    </row>
    <row r="16" spans="1:9" ht="14.1" customHeight="1" x14ac:dyDescent="0.25">
      <c r="A16" s="53"/>
      <c r="B16" s="82" t="s">
        <v>12</v>
      </c>
      <c r="C16" s="75" t="s">
        <v>13</v>
      </c>
      <c r="D16" s="78" t="s">
        <v>14</v>
      </c>
      <c r="E16" s="75" t="s">
        <v>15</v>
      </c>
      <c r="F16" s="78" t="s">
        <v>16</v>
      </c>
      <c r="G16" s="75" t="s">
        <v>17</v>
      </c>
      <c r="H16" s="75" t="s">
        <v>18</v>
      </c>
    </row>
    <row r="17" spans="1:9" ht="14.1" customHeight="1" x14ac:dyDescent="0.25">
      <c r="A17" s="53">
        <v>2</v>
      </c>
      <c r="B17" s="83" t="s">
        <v>390</v>
      </c>
      <c r="C17" s="76"/>
      <c r="D17" s="73"/>
      <c r="E17" s="76"/>
      <c r="F17" s="73"/>
      <c r="G17" s="76"/>
      <c r="H17" s="76"/>
    </row>
    <row r="18" spans="1:9" ht="14.1" customHeight="1" x14ac:dyDescent="0.25">
      <c r="A18" s="53"/>
      <c r="B18" s="84" t="s">
        <v>387</v>
      </c>
      <c r="C18" s="76"/>
      <c r="D18" s="73"/>
      <c r="E18" s="76" t="s">
        <v>8</v>
      </c>
      <c r="F18" s="73" t="s">
        <v>428</v>
      </c>
      <c r="G18" s="76" t="s">
        <v>429</v>
      </c>
      <c r="H18" s="76" t="s">
        <v>430</v>
      </c>
    </row>
    <row r="19" spans="1:9" ht="14.1" customHeight="1" thickBot="1" x14ac:dyDescent="0.3">
      <c r="A19" s="53"/>
      <c r="B19" s="85">
        <f>D19^3</f>
        <v>4.082991940572776E+32</v>
      </c>
      <c r="C19" s="80">
        <f>D19^2</f>
        <v>5.5036695276998047E+21</v>
      </c>
      <c r="D19" s="113">
        <f>1/F19</f>
        <v>74186720696.4953</v>
      </c>
      <c r="E19" s="77">
        <v>1</v>
      </c>
      <c r="F19" s="86">
        <f>D5</f>
        <v>1.3479501326E-11</v>
      </c>
      <c r="G19" s="80">
        <f>F19^2</f>
        <v>1.8169695599763577E-22</v>
      </c>
      <c r="H19" s="80">
        <f>F19^3</f>
        <v>2.449184359300295E-33</v>
      </c>
    </row>
    <row r="20" spans="1:9" ht="14.1" customHeight="1" x14ac:dyDescent="0.25">
      <c r="A20" s="53"/>
      <c r="B20" s="22" t="s">
        <v>120</v>
      </c>
      <c r="C20" s="29" t="s">
        <v>121</v>
      </c>
      <c r="D20" s="22" t="s">
        <v>122</v>
      </c>
      <c r="E20" s="78" t="s">
        <v>19</v>
      </c>
      <c r="F20" s="22" t="s">
        <v>123</v>
      </c>
      <c r="G20" s="29" t="s">
        <v>124</v>
      </c>
      <c r="H20" s="22" t="s">
        <v>125</v>
      </c>
      <c r="I20" s="12"/>
    </row>
    <row r="21" spans="1:9" ht="14.1" customHeight="1" x14ac:dyDescent="0.25">
      <c r="A21" s="53">
        <v>3</v>
      </c>
      <c r="B21" s="20"/>
      <c r="C21" s="25"/>
      <c r="D21" s="20"/>
      <c r="E21" s="73"/>
      <c r="F21" s="20" t="s">
        <v>431</v>
      </c>
      <c r="G21" s="55" t="s">
        <v>427</v>
      </c>
      <c r="H21" s="20"/>
      <c r="I21" s="12"/>
    </row>
    <row r="22" spans="1:9" ht="14.1" customHeight="1" x14ac:dyDescent="0.25">
      <c r="A22" s="53"/>
      <c r="B22" s="20"/>
      <c r="C22" s="25"/>
      <c r="D22" s="20"/>
      <c r="E22" s="73" t="s">
        <v>9</v>
      </c>
      <c r="F22" s="20" t="s">
        <v>399</v>
      </c>
      <c r="G22" s="55" t="s">
        <v>380</v>
      </c>
      <c r="H22" s="56" t="s">
        <v>379</v>
      </c>
    </row>
    <row r="23" spans="1:9" ht="14.1" customHeight="1" thickBot="1" x14ac:dyDescent="0.3">
      <c r="A23" s="53"/>
      <c r="B23" s="23">
        <f>B19*E23</f>
        <v>3.8526685913398308E+51</v>
      </c>
      <c r="C23" s="27">
        <f>C19*E23</f>
        <v>5.1932051385603794E+40</v>
      </c>
      <c r="D23" s="26">
        <f>D19*E23</f>
        <v>7.0001815551414648E+29</v>
      </c>
      <c r="E23" s="79">
        <f>1/F5</f>
        <v>9.4358956554770104E+18</v>
      </c>
      <c r="F23" s="28">
        <f>F19*E23</f>
        <v>127191168</v>
      </c>
      <c r="G23" s="27">
        <f>G19*E23</f>
        <v>1.7144735177114889E-3</v>
      </c>
      <c r="H23" s="26">
        <f>H19*E23</f>
        <v>2.31102480553839E-14</v>
      </c>
    </row>
    <row r="24" spans="1:9" ht="14.1" customHeight="1" x14ac:dyDescent="0.25">
      <c r="A24" s="53"/>
      <c r="B24" s="22" t="s">
        <v>126</v>
      </c>
      <c r="C24" s="22" t="s">
        <v>127</v>
      </c>
      <c r="D24" s="29" t="s">
        <v>128</v>
      </c>
      <c r="E24" s="75" t="s">
        <v>20</v>
      </c>
      <c r="F24" s="29" t="s">
        <v>129</v>
      </c>
      <c r="G24" s="22" t="s">
        <v>130</v>
      </c>
      <c r="H24" s="30" t="s">
        <v>131</v>
      </c>
    </row>
    <row r="25" spans="1:9" ht="14.1" customHeight="1" x14ac:dyDescent="0.35">
      <c r="A25" s="53">
        <v>4</v>
      </c>
      <c r="B25" s="20"/>
      <c r="C25" s="20"/>
      <c r="D25" s="25"/>
      <c r="E25" s="76"/>
      <c r="F25" s="55" t="s">
        <v>469</v>
      </c>
      <c r="G25" s="56" t="s">
        <v>432</v>
      </c>
      <c r="H25" s="57" t="s">
        <v>433</v>
      </c>
    </row>
    <row r="26" spans="1:9" ht="14.1" customHeight="1" x14ac:dyDescent="0.35">
      <c r="A26" s="53"/>
      <c r="B26" s="20"/>
      <c r="C26" s="20"/>
      <c r="D26" s="25"/>
      <c r="E26" s="76" t="s">
        <v>345</v>
      </c>
      <c r="F26" s="55" t="s">
        <v>470</v>
      </c>
      <c r="G26" s="56" t="s">
        <v>400</v>
      </c>
      <c r="H26" s="57" t="s">
        <v>434</v>
      </c>
    </row>
    <row r="27" spans="1:9" ht="14.1" customHeight="1" thickBot="1" x14ac:dyDescent="0.3">
      <c r="A27" s="53"/>
      <c r="B27" s="23">
        <f>B19*E27</f>
        <v>3.6353378823016238E+70</v>
      </c>
      <c r="C27" s="26">
        <f>C19*E27</f>
        <v>4.9002541804942768E+59</v>
      </c>
      <c r="D27" s="36">
        <f>D19*E27</f>
        <v>6.6052982723709636E+48</v>
      </c>
      <c r="E27" s="80">
        <f>E23^2</f>
        <v>8.9036126821049915E+37</v>
      </c>
      <c r="F27" s="34">
        <f>F19*E27</f>
        <v>1.2001625895462465E+27</v>
      </c>
      <c r="G27" s="26">
        <f>G19*E27</f>
        <v>1.6177593217204224E+16</v>
      </c>
      <c r="H27" s="32">
        <f>H19*E27</f>
        <v>218065.88922279293</v>
      </c>
    </row>
    <row r="28" spans="1:9" ht="14.1" customHeight="1" x14ac:dyDescent="0.25">
      <c r="A28" s="53"/>
      <c r="B28" s="37" t="s">
        <v>132</v>
      </c>
      <c r="C28" s="22" t="s">
        <v>133</v>
      </c>
      <c r="D28" s="22" t="s">
        <v>134</v>
      </c>
      <c r="E28" s="78" t="s">
        <v>21</v>
      </c>
      <c r="F28" s="22" t="s">
        <v>135</v>
      </c>
      <c r="G28" s="29" t="s">
        <v>136</v>
      </c>
      <c r="H28" s="22" t="s">
        <v>137</v>
      </c>
    </row>
    <row r="29" spans="1:9" ht="15" x14ac:dyDescent="0.25">
      <c r="A29" s="53">
        <v>5</v>
      </c>
      <c r="B29" s="35"/>
      <c r="C29" s="20"/>
      <c r="D29" s="20"/>
      <c r="E29" s="73"/>
      <c r="F29" s="20"/>
      <c r="G29" s="25"/>
      <c r="H29" s="20"/>
    </row>
    <row r="30" spans="1:9" ht="14.1" customHeight="1" x14ac:dyDescent="0.25">
      <c r="A30" s="53"/>
      <c r="B30" s="35"/>
      <c r="C30" s="20"/>
      <c r="D30" s="20"/>
      <c r="E30" s="73" t="s">
        <v>346</v>
      </c>
      <c r="F30" s="20"/>
      <c r="G30" s="25"/>
      <c r="H30" s="20"/>
    </row>
    <row r="31" spans="1:9" ht="14.1" customHeight="1" thickBot="1" x14ac:dyDescent="0.3">
      <c r="A31" s="53"/>
      <c r="B31" s="38">
        <f>B19*E31</f>
        <v>3.4302668929800886E+89</v>
      </c>
      <c r="C31" s="26">
        <f>C19*E31</f>
        <v>4.6238287132459003E+78</v>
      </c>
      <c r="D31" s="23">
        <f>D19*E31</f>
        <v>6.232690527139498E+67</v>
      </c>
      <c r="E31" s="81">
        <f>E23^3</f>
        <v>8.4013560225124497E+56</v>
      </c>
      <c r="F31" s="21">
        <f>F19*E31</f>
        <v>1.1324608964565465E+46</v>
      </c>
      <c r="G31" s="33">
        <f>G19*E31</f>
        <v>1.5265008155429167E+35</v>
      </c>
      <c r="H31" s="26">
        <f>H19*E31</f>
        <v>2.0576469767250828E+24</v>
      </c>
    </row>
    <row r="32" spans="1:9" ht="15" x14ac:dyDescent="0.25">
      <c r="A32" s="53"/>
      <c r="B32" s="19"/>
      <c r="C32" s="19"/>
      <c r="D32" s="19"/>
      <c r="E32" s="58"/>
      <c r="F32" s="19"/>
      <c r="G32" s="19"/>
      <c r="H32" s="19"/>
    </row>
    <row r="33" spans="1:8" ht="15" x14ac:dyDescent="0.25">
      <c r="A33" s="53"/>
      <c r="B33" s="19"/>
      <c r="C33" s="19"/>
      <c r="D33" s="19"/>
      <c r="E33" s="14" t="s">
        <v>114</v>
      </c>
      <c r="F33" s="19"/>
      <c r="G33" s="66"/>
      <c r="H33" s="19"/>
    </row>
    <row r="34" spans="1:8" ht="15" x14ac:dyDescent="0.25">
      <c r="A34" s="17"/>
    </row>
    <row r="35" spans="1:8" ht="20.25" x14ac:dyDescent="0.3">
      <c r="A35" s="17"/>
      <c r="B35" s="101"/>
      <c r="C35" s="71" t="s">
        <v>417</v>
      </c>
      <c r="D35" s="6"/>
      <c r="E35" s="6"/>
      <c r="F35" s="10"/>
      <c r="G35" s="10"/>
      <c r="H35" s="115" t="s">
        <v>473</v>
      </c>
    </row>
    <row r="36" spans="1:8" thickBot="1" x14ac:dyDescent="0.3">
      <c r="A36" s="17"/>
      <c r="B36" s="101" t="s">
        <v>396</v>
      </c>
      <c r="C36" s="6"/>
      <c r="E36" s="6"/>
      <c r="F36" s="102"/>
    </row>
    <row r="37" spans="1:8" ht="21" x14ac:dyDescent="0.35">
      <c r="A37" s="17"/>
      <c r="B37" s="17" t="s">
        <v>411</v>
      </c>
      <c r="C37" s="103" t="s">
        <v>397</v>
      </c>
      <c r="D37" s="104" t="s">
        <v>412</v>
      </c>
      <c r="E37" s="104" t="s">
        <v>45</v>
      </c>
      <c r="F37" s="104" t="s">
        <v>413</v>
      </c>
      <c r="G37" s="105" t="s">
        <v>398</v>
      </c>
      <c r="H37" s="106" t="s">
        <v>414</v>
      </c>
    </row>
    <row r="38" spans="1:8" ht="16.5" thickBot="1" x14ac:dyDescent="0.3">
      <c r="A38" s="7"/>
      <c r="B38" s="101" t="s">
        <v>409</v>
      </c>
      <c r="C38" s="107">
        <v>9.1093837015000008E-31</v>
      </c>
      <c r="D38" s="108">
        <v>1.3479501326E-11</v>
      </c>
      <c r="E38" s="108">
        <v>1.6021766339999999E-19</v>
      </c>
      <c r="F38" s="109">
        <f>D38/G38</f>
        <v>1.0597828086616832E-19</v>
      </c>
      <c r="G38" s="110">
        <v>127191168</v>
      </c>
      <c r="H38" s="116" t="s">
        <v>415</v>
      </c>
    </row>
    <row r="39" spans="1:8" ht="15" x14ac:dyDescent="0.25">
      <c r="A39" s="7"/>
      <c r="B39" s="7"/>
      <c r="C39" s="50"/>
      <c r="D39" s="50"/>
      <c r="E39" s="50"/>
      <c r="F39" s="51"/>
      <c r="G39" s="51"/>
      <c r="H39" s="8"/>
    </row>
    <row r="40" spans="1:8" ht="15.75" thickBot="1" x14ac:dyDescent="0.3">
      <c r="A40" s="52" t="s">
        <v>0</v>
      </c>
      <c r="B40" s="52" t="s">
        <v>1</v>
      </c>
      <c r="C40" s="52" t="s">
        <v>2</v>
      </c>
      <c r="D40" s="52" t="s">
        <v>3</v>
      </c>
      <c r="E40" s="52" t="s">
        <v>4</v>
      </c>
      <c r="F40" s="52" t="s">
        <v>5</v>
      </c>
      <c r="G40" s="52" t="s">
        <v>6</v>
      </c>
      <c r="H40" s="7" t="s">
        <v>391</v>
      </c>
    </row>
    <row r="41" spans="1:8" ht="16.5" x14ac:dyDescent="0.25">
      <c r="A41" s="7"/>
      <c r="B41" s="39" t="s">
        <v>138</v>
      </c>
      <c r="C41" s="22" t="s">
        <v>139</v>
      </c>
      <c r="D41" s="24" t="s">
        <v>140</v>
      </c>
      <c r="E41" s="75" t="s">
        <v>22</v>
      </c>
      <c r="F41" s="24" t="s">
        <v>10</v>
      </c>
      <c r="G41" s="22" t="s">
        <v>141</v>
      </c>
      <c r="H41" s="46" t="s">
        <v>142</v>
      </c>
    </row>
    <row r="42" spans="1:8" x14ac:dyDescent="0.25">
      <c r="A42" s="7">
        <v>1</v>
      </c>
      <c r="B42" s="35"/>
      <c r="C42" s="20"/>
      <c r="D42" s="25" t="s">
        <v>389</v>
      </c>
      <c r="E42" s="76"/>
      <c r="F42" s="25"/>
      <c r="G42" s="20"/>
      <c r="H42" s="31"/>
    </row>
    <row r="43" spans="1:8" ht="15" x14ac:dyDescent="0.25">
      <c r="A43" s="7"/>
      <c r="B43" s="35"/>
      <c r="C43" s="20"/>
      <c r="D43" s="25"/>
      <c r="E43" s="76"/>
      <c r="F43" s="25"/>
      <c r="G43" s="20"/>
      <c r="H43" s="31"/>
    </row>
    <row r="44" spans="1:8" ht="15.75" thickBot="1" x14ac:dyDescent="0.3">
      <c r="A44" s="7"/>
      <c r="B44" s="40">
        <f>B15*E48</f>
        <v>3.9417074536237306E-17</v>
      </c>
      <c r="C44" s="26">
        <f>C15*E48</f>
        <v>5.3132250847825152E-28</v>
      </c>
      <c r="D44" s="27">
        <f>D15*E48</f>
        <v>7.1619624575662364E-39</v>
      </c>
      <c r="E44" s="87">
        <f>E15*E48</f>
        <v>9.6539682443526307E-50</v>
      </c>
      <c r="F44" s="34">
        <f>F15*E48</f>
        <v>1.3013067775091318E-60</v>
      </c>
      <c r="G44" s="26">
        <f>G15*E48</f>
        <v>1.7540966432967128E-71</v>
      </c>
      <c r="H44" s="32">
        <f>H15*E48</f>
        <v>2.364434802925019E-82</v>
      </c>
    </row>
    <row r="45" spans="1:8" ht="16.5" x14ac:dyDescent="0.25">
      <c r="A45" s="7"/>
      <c r="B45" s="75" t="s">
        <v>23</v>
      </c>
      <c r="C45" s="78" t="s">
        <v>24</v>
      </c>
      <c r="D45" s="75" t="s">
        <v>25</v>
      </c>
      <c r="E45" s="78" t="s">
        <v>26</v>
      </c>
      <c r="F45" s="75" t="s">
        <v>27</v>
      </c>
      <c r="G45" s="78" t="s">
        <v>28</v>
      </c>
      <c r="H45" s="75" t="s">
        <v>29</v>
      </c>
    </row>
    <row r="46" spans="1:8" x14ac:dyDescent="0.35">
      <c r="A46" s="7">
        <v>2</v>
      </c>
      <c r="B46" s="91" t="s">
        <v>347</v>
      </c>
      <c r="C46" s="73"/>
      <c r="D46" s="76"/>
      <c r="E46" s="73"/>
      <c r="F46" s="76" t="s">
        <v>435</v>
      </c>
      <c r="G46" s="76" t="s">
        <v>377</v>
      </c>
      <c r="H46" s="76"/>
    </row>
    <row r="47" spans="1:8" x14ac:dyDescent="0.35">
      <c r="A47" s="7"/>
      <c r="B47" s="91" t="s">
        <v>348</v>
      </c>
      <c r="C47" s="73"/>
      <c r="D47" s="76"/>
      <c r="E47" s="73" t="s">
        <v>349</v>
      </c>
      <c r="F47" s="76" t="s">
        <v>393</v>
      </c>
      <c r="G47" s="73" t="s">
        <v>350</v>
      </c>
      <c r="H47" s="76"/>
    </row>
    <row r="48" spans="1:8" ht="15.75" thickBot="1" x14ac:dyDescent="0.3">
      <c r="A48" s="53"/>
      <c r="B48" s="90">
        <f>B19*E48</f>
        <v>371.93540236809508</v>
      </c>
      <c r="C48" s="74">
        <f>C19*E48</f>
        <v>5.0135037494070811E-9</v>
      </c>
      <c r="D48" s="80">
        <f>D19*E48</f>
        <v>6.7579530438038704E-20</v>
      </c>
      <c r="E48" s="88">
        <f>C5</f>
        <v>9.1093837015000008E-31</v>
      </c>
      <c r="F48" s="92">
        <f>F19*E48</f>
        <v>1.2278994968341205E-41</v>
      </c>
      <c r="G48" s="74">
        <f>G19*E48</f>
        <v>1.6551472895770261E-52</v>
      </c>
      <c r="H48" s="80">
        <f>H19*E48</f>
        <v>2.2310560084578829E-63</v>
      </c>
    </row>
    <row r="49" spans="1:8" ht="16.5" x14ac:dyDescent="0.25">
      <c r="A49" s="17"/>
      <c r="B49" s="37" t="s">
        <v>143</v>
      </c>
      <c r="C49" s="22" t="s">
        <v>144</v>
      </c>
      <c r="D49" s="29" t="s">
        <v>145</v>
      </c>
      <c r="E49" s="75" t="s">
        <v>30</v>
      </c>
      <c r="F49" s="29" t="s">
        <v>146</v>
      </c>
      <c r="G49" s="22" t="s">
        <v>147</v>
      </c>
      <c r="H49" s="30" t="s">
        <v>148</v>
      </c>
    </row>
    <row r="50" spans="1:8" x14ac:dyDescent="0.25">
      <c r="A50" s="7">
        <v>3</v>
      </c>
      <c r="B50" s="35"/>
      <c r="C50" s="20"/>
      <c r="D50" s="25"/>
      <c r="E50" s="76" t="s">
        <v>438</v>
      </c>
      <c r="F50" s="55" t="s">
        <v>401</v>
      </c>
      <c r="G50" s="20" t="s">
        <v>436</v>
      </c>
      <c r="H50" s="31" t="s">
        <v>437</v>
      </c>
    </row>
    <row r="51" spans="1:8" x14ac:dyDescent="0.25">
      <c r="A51" s="17"/>
      <c r="B51" s="35"/>
      <c r="C51" s="20"/>
      <c r="D51" s="25"/>
      <c r="E51" s="76" t="s">
        <v>392</v>
      </c>
      <c r="F51" s="55" t="s">
        <v>394</v>
      </c>
      <c r="G51" s="20" t="s">
        <v>328</v>
      </c>
      <c r="H51" s="49"/>
    </row>
    <row r="52" spans="1:8" ht="15.75" thickBot="1" x14ac:dyDescent="0.3">
      <c r="A52" s="7"/>
      <c r="B52" s="41">
        <f>B23*E48</f>
        <v>3.509543647323202E+21</v>
      </c>
      <c r="C52" s="26">
        <f>C23*E48</f>
        <v>47306898247.747971</v>
      </c>
      <c r="D52" s="27">
        <f>D23*E48</f>
        <v>0.63767339765946585</v>
      </c>
      <c r="E52" s="80">
        <f>E23*E48</f>
        <v>8.5955194093056944E-12</v>
      </c>
      <c r="F52" s="34">
        <f>F23*E48</f>
        <v>1.1586331527539484E-22</v>
      </c>
      <c r="G52" s="68">
        <f>G23*E48</f>
        <v>1.5617797118894411E-33</v>
      </c>
      <c r="H52" s="32">
        <f>H23*E48</f>
        <v>2.1052011697333619E-44</v>
      </c>
    </row>
    <row r="53" spans="1:8" ht="16.5" x14ac:dyDescent="0.25">
      <c r="A53" s="7"/>
      <c r="B53" s="22" t="s">
        <v>149</v>
      </c>
      <c r="C53" s="29" t="s">
        <v>150</v>
      </c>
      <c r="D53" s="22" t="s">
        <v>151</v>
      </c>
      <c r="E53" s="78" t="s">
        <v>31</v>
      </c>
      <c r="F53" s="22" t="s">
        <v>152</v>
      </c>
      <c r="G53" s="29" t="s">
        <v>153</v>
      </c>
      <c r="H53" s="22" t="s">
        <v>154</v>
      </c>
    </row>
    <row r="54" spans="1:8" x14ac:dyDescent="0.35">
      <c r="A54" s="7">
        <v>4</v>
      </c>
      <c r="B54" s="20"/>
      <c r="C54" s="59" t="s">
        <v>351</v>
      </c>
      <c r="D54" s="60" t="s">
        <v>331</v>
      </c>
      <c r="E54" s="89" t="s">
        <v>352</v>
      </c>
      <c r="F54" s="56" t="s">
        <v>439</v>
      </c>
      <c r="G54" s="59" t="s">
        <v>440</v>
      </c>
      <c r="H54" s="60" t="s">
        <v>332</v>
      </c>
    </row>
    <row r="55" spans="1:8" x14ac:dyDescent="0.35">
      <c r="A55" s="7"/>
      <c r="B55" s="20"/>
      <c r="C55" s="59" t="s">
        <v>353</v>
      </c>
      <c r="D55" s="60" t="s">
        <v>354</v>
      </c>
      <c r="E55" s="89" t="s">
        <v>441</v>
      </c>
      <c r="F55" s="56" t="s">
        <v>344</v>
      </c>
      <c r="G55" s="59" t="s">
        <v>336</v>
      </c>
      <c r="H55" s="60" t="s">
        <v>333</v>
      </c>
    </row>
    <row r="56" spans="1:8" ht="15.75" thickBot="1" x14ac:dyDescent="0.3">
      <c r="A56" s="7"/>
      <c r="B56" s="23">
        <f>B27*E48</f>
        <v>3.3115687654483938E+40</v>
      </c>
      <c r="C56" s="27">
        <f>C27*E48</f>
        <v>4.4638295565001806E+29</v>
      </c>
      <c r="D56" s="23">
        <f>D27*E48</f>
        <v>6.0170196425882173E+18</v>
      </c>
      <c r="E56" s="74">
        <f>E27*E48</f>
        <v>81106424.25083591</v>
      </c>
      <c r="F56" s="21">
        <f>F27*E48</f>
        <v>1.0932741532362613E-3</v>
      </c>
      <c r="G56" s="27">
        <f>G27*E48</f>
        <v>1.4736790398229713E-14</v>
      </c>
      <c r="H56" s="69">
        <f>H27*E48</f>
        <v>1.9864458571392145E-25</v>
      </c>
    </row>
    <row r="57" spans="1:8" ht="16.5" x14ac:dyDescent="0.25">
      <c r="A57" s="53"/>
      <c r="B57" s="37" t="s">
        <v>155</v>
      </c>
      <c r="C57" s="22" t="s">
        <v>156</v>
      </c>
      <c r="D57" s="29" t="s">
        <v>157</v>
      </c>
      <c r="E57" s="75" t="s">
        <v>32</v>
      </c>
      <c r="F57" s="29" t="s">
        <v>158</v>
      </c>
      <c r="G57" s="22" t="s">
        <v>159</v>
      </c>
      <c r="H57" s="30" t="s">
        <v>160</v>
      </c>
    </row>
    <row r="58" spans="1:8" ht="15" x14ac:dyDescent="0.25">
      <c r="A58" s="53">
        <v>5</v>
      </c>
      <c r="B58" s="35"/>
      <c r="C58" s="20"/>
      <c r="D58" s="25"/>
      <c r="E58" s="76"/>
      <c r="F58" s="25"/>
      <c r="G58" s="56" t="s">
        <v>330</v>
      </c>
      <c r="H58" s="31"/>
    </row>
    <row r="59" spans="1:8" ht="15" x14ac:dyDescent="0.25">
      <c r="A59" s="7"/>
      <c r="B59" s="35"/>
      <c r="C59" s="20"/>
      <c r="D59" s="25"/>
      <c r="E59" s="76"/>
      <c r="F59" s="25"/>
      <c r="G59" s="56" t="s">
        <v>329</v>
      </c>
      <c r="H59" s="31"/>
    </row>
    <row r="60" spans="1:8" ht="15.75" thickBot="1" x14ac:dyDescent="0.3">
      <c r="A60" s="7"/>
      <c r="B60" s="42">
        <f>B31*E48</f>
        <v>3.1247617326707868E+59</v>
      </c>
      <c r="C60" s="26">
        <f>C31*E48</f>
        <v>4.2120229918969926E+48</v>
      </c>
      <c r="D60" s="43">
        <f>D31*E48</f>
        <v>5.677596950441799E+37</v>
      </c>
      <c r="E60" s="90">
        <f>E31*E48</f>
        <v>7.6531175621973779E+26</v>
      </c>
      <c r="F60" s="44">
        <f>F31*E48</f>
        <v>1.0316020832767344E+16</v>
      </c>
      <c r="G60" s="26">
        <f>G31*E48</f>
        <v>139054.81649433105</v>
      </c>
      <c r="H60" s="45">
        <f>H31*E48</f>
        <v>1.874389583322022E-6</v>
      </c>
    </row>
    <row r="61" spans="1:8" ht="15" x14ac:dyDescent="0.25">
      <c r="A61" s="7"/>
      <c r="B61" s="8"/>
      <c r="C61" s="8"/>
      <c r="F61" s="8"/>
      <c r="G61" s="8"/>
      <c r="H61" s="8"/>
    </row>
    <row r="62" spans="1:8" ht="15" x14ac:dyDescent="0.25">
      <c r="A62" s="7"/>
      <c r="D62" s="8"/>
      <c r="E62" s="120" t="s">
        <v>327</v>
      </c>
      <c r="F62" s="58"/>
      <c r="H62" s="8"/>
    </row>
    <row r="63" spans="1:8" ht="15" x14ac:dyDescent="0.25">
      <c r="A63" s="7"/>
      <c r="D63" s="8"/>
      <c r="E63" s="11"/>
      <c r="F63" s="58"/>
      <c r="H63" s="8"/>
    </row>
    <row r="64" spans="1:8" ht="21" x14ac:dyDescent="0.35">
      <c r="B64" s="101"/>
      <c r="C64" s="71" t="s">
        <v>418</v>
      </c>
      <c r="D64" s="4"/>
      <c r="E64" s="4"/>
      <c r="F64" s="5"/>
      <c r="H64" s="115" t="s">
        <v>473</v>
      </c>
    </row>
    <row r="65" spans="1:8" ht="19.5" thickBot="1" x14ac:dyDescent="0.35">
      <c r="B65" s="101" t="s">
        <v>396</v>
      </c>
      <c r="C65" s="6"/>
      <c r="E65" s="6"/>
      <c r="F65" s="102"/>
    </row>
    <row r="66" spans="1:8" ht="21" x14ac:dyDescent="0.35">
      <c r="A66" s="7"/>
      <c r="B66" s="17" t="s">
        <v>411</v>
      </c>
      <c r="C66" s="103" t="s">
        <v>397</v>
      </c>
      <c r="D66" s="104" t="s">
        <v>412</v>
      </c>
      <c r="E66" s="104" t="s">
        <v>45</v>
      </c>
      <c r="F66" s="104" t="s">
        <v>413</v>
      </c>
      <c r="G66" s="105" t="s">
        <v>398</v>
      </c>
      <c r="H66" s="106" t="s">
        <v>414</v>
      </c>
    </row>
    <row r="67" spans="1:8" ht="16.5" thickBot="1" x14ac:dyDescent="0.3">
      <c r="A67" s="7"/>
      <c r="B67" s="101" t="s">
        <v>409</v>
      </c>
      <c r="C67" s="107">
        <v>9.1093837015000008E-31</v>
      </c>
      <c r="D67" s="108">
        <v>1.3479501326E-11</v>
      </c>
      <c r="E67" s="108">
        <v>1.6021766339999999E-19</v>
      </c>
      <c r="F67" s="109">
        <f>D67/G67</f>
        <v>1.0597828086616832E-19</v>
      </c>
      <c r="G67" s="110">
        <v>127191168</v>
      </c>
      <c r="H67" s="116" t="s">
        <v>415</v>
      </c>
    </row>
    <row r="68" spans="1:8" ht="15" x14ac:dyDescent="0.25">
      <c r="A68" s="7"/>
      <c r="B68" s="7"/>
      <c r="C68" s="54"/>
      <c r="D68" s="52"/>
      <c r="E68" s="50"/>
      <c r="F68" s="51"/>
      <c r="G68" s="51"/>
      <c r="H68" s="8"/>
    </row>
    <row r="69" spans="1:8" thickBot="1" x14ac:dyDescent="0.3">
      <c r="A69" s="70" t="s">
        <v>0</v>
      </c>
      <c r="B69" s="70" t="s">
        <v>1</v>
      </c>
      <c r="C69" s="70" t="s">
        <v>2</v>
      </c>
      <c r="D69" s="70" t="s">
        <v>3</v>
      </c>
      <c r="E69" s="70" t="s">
        <v>4</v>
      </c>
      <c r="F69" s="70" t="s">
        <v>5</v>
      </c>
      <c r="G69" s="70" t="s">
        <v>6</v>
      </c>
      <c r="H69" s="3" t="s">
        <v>391</v>
      </c>
    </row>
    <row r="70" spans="1:8" ht="16.5" x14ac:dyDescent="0.25">
      <c r="A70" s="7"/>
      <c r="B70" s="39" t="s">
        <v>161</v>
      </c>
      <c r="C70" s="22" t="s">
        <v>162</v>
      </c>
      <c r="D70" s="24" t="s">
        <v>163</v>
      </c>
      <c r="E70" s="75" t="s">
        <v>33</v>
      </c>
      <c r="F70" s="24" t="s">
        <v>164</v>
      </c>
      <c r="G70" s="22" t="s">
        <v>165</v>
      </c>
      <c r="H70" s="46" t="s">
        <v>166</v>
      </c>
    </row>
    <row r="71" spans="1:8" ht="15" x14ac:dyDescent="0.25">
      <c r="A71" s="7">
        <v>1</v>
      </c>
      <c r="B71" s="35"/>
      <c r="C71" s="20"/>
      <c r="D71" s="25"/>
      <c r="E71" s="76"/>
      <c r="F71" s="25"/>
      <c r="G71" s="20"/>
      <c r="H71" s="31"/>
    </row>
    <row r="72" spans="1:8" ht="15" x14ac:dyDescent="0.25">
      <c r="A72" s="7"/>
      <c r="B72" s="35"/>
      <c r="C72" s="20"/>
      <c r="D72" s="25"/>
      <c r="E72" s="76" t="s">
        <v>388</v>
      </c>
      <c r="F72" s="25"/>
      <c r="G72" s="20"/>
      <c r="H72" s="31"/>
    </row>
    <row r="73" spans="1:8" ht="15.75" thickBot="1" x14ac:dyDescent="0.3">
      <c r="A73" s="7"/>
      <c r="B73" s="41">
        <f>B15*E77</f>
        <v>4.7501398649073387E+43</v>
      </c>
      <c r="C73" s="26">
        <f>C15*E77</f>
        <v>6.4029516607703932E+32</v>
      </c>
      <c r="D73" s="27">
        <f>D15*E77</f>
        <v>8.6308595401668407E+21</v>
      </c>
      <c r="E73" s="90">
        <f>E15*E77</f>
        <v>116339682616.19867</v>
      </c>
      <c r="F73" s="34">
        <f>F15*E77</f>
        <v>1.568200906091469</v>
      </c>
      <c r="G73" s="26">
        <f>G15*E77</f>
        <v>2.1138566193094361E-11</v>
      </c>
      <c r="H73" s="32">
        <f>H15*E77</f>
        <v>2.8493733102955419E-22</v>
      </c>
    </row>
    <row r="74" spans="1:8" ht="16.5" x14ac:dyDescent="0.25">
      <c r="A74" s="7"/>
      <c r="B74" s="75" t="s">
        <v>34</v>
      </c>
      <c r="C74" s="78" t="s">
        <v>35</v>
      </c>
      <c r="D74" s="75" t="s">
        <v>36</v>
      </c>
      <c r="E74" s="78" t="s">
        <v>37</v>
      </c>
      <c r="F74" s="75" t="s">
        <v>38</v>
      </c>
      <c r="G74" s="78" t="s">
        <v>39</v>
      </c>
      <c r="H74" s="75" t="s">
        <v>40</v>
      </c>
    </row>
    <row r="75" spans="1:8" ht="15" x14ac:dyDescent="0.25">
      <c r="A75" s="7">
        <v>2</v>
      </c>
      <c r="B75" s="76"/>
      <c r="C75" s="73"/>
      <c r="D75" s="76"/>
      <c r="E75" s="73"/>
      <c r="F75" s="76"/>
      <c r="G75" s="73"/>
      <c r="H75" s="76"/>
    </row>
    <row r="76" spans="1:8" x14ac:dyDescent="0.25">
      <c r="A76" s="7"/>
      <c r="B76" s="76"/>
      <c r="C76" s="73"/>
      <c r="D76" s="76"/>
      <c r="E76" s="73" t="s">
        <v>355</v>
      </c>
      <c r="F76" s="76"/>
      <c r="G76" s="73"/>
      <c r="H76" s="76"/>
    </row>
    <row r="77" spans="1:8" ht="15.75" thickBot="1" x14ac:dyDescent="0.3">
      <c r="A77" s="53"/>
      <c r="B77" s="90">
        <f>B19*E77</f>
        <v>4.482182411418731E+62</v>
      </c>
      <c r="C77" s="74">
        <f>C19*E77</f>
        <v>6.041758375809266E+51</v>
      </c>
      <c r="D77" s="80">
        <f>D19*E77</f>
        <v>8.1439890038092594E+40</v>
      </c>
      <c r="E77" s="74">
        <f>1/C5</f>
        <v>1.0977691057577633E+30</v>
      </c>
      <c r="F77" s="92">
        <f>F19*E77</f>
        <v>1.4797380116703605E+19</v>
      </c>
      <c r="G77" s="74">
        <f>G19*E77</f>
        <v>199461304.9044323</v>
      </c>
      <c r="H77" s="80">
        <f>H19*E77</f>
        <v>2.6886389239449853E-3</v>
      </c>
    </row>
    <row r="78" spans="1:8" ht="16.5" x14ac:dyDescent="0.25">
      <c r="A78" s="7"/>
      <c r="B78" s="37" t="s">
        <v>167</v>
      </c>
      <c r="C78" s="22" t="s">
        <v>168</v>
      </c>
      <c r="D78" s="29" t="s">
        <v>169</v>
      </c>
      <c r="E78" s="75" t="s">
        <v>41</v>
      </c>
      <c r="F78" s="29" t="s">
        <v>170</v>
      </c>
      <c r="G78" s="22" t="s">
        <v>171</v>
      </c>
      <c r="H78" s="30" t="s">
        <v>172</v>
      </c>
    </row>
    <row r="79" spans="1:8" x14ac:dyDescent="0.25">
      <c r="A79" s="7">
        <v>3</v>
      </c>
      <c r="B79" s="35"/>
      <c r="C79" s="20"/>
      <c r="D79" s="25"/>
      <c r="E79" s="76"/>
      <c r="F79" s="25"/>
      <c r="G79" s="56" t="s">
        <v>442</v>
      </c>
      <c r="H79" s="31"/>
    </row>
    <row r="80" spans="1:8" x14ac:dyDescent="0.25">
      <c r="A80" s="7"/>
      <c r="B80" s="35"/>
      <c r="C80" s="20"/>
      <c r="D80" s="25"/>
      <c r="E80" s="76"/>
      <c r="F80" s="25"/>
      <c r="G80" s="56" t="s">
        <v>443</v>
      </c>
      <c r="H80" s="31"/>
    </row>
    <row r="81" spans="1:9" ht="15.75" thickBot="1" x14ac:dyDescent="0.3">
      <c r="A81" s="7"/>
      <c r="B81" s="41">
        <f>B23*E77</f>
        <v>4.2293405542961476E+81</v>
      </c>
      <c r="C81" s="26">
        <f>C23*E77</f>
        <v>5.7009401609740494E+70</v>
      </c>
      <c r="D81" s="27">
        <f>D23*E77</f>
        <v>7.6845830459296348E+59</v>
      </c>
      <c r="E81" s="80">
        <f>E23*E77</f>
        <v>1.0358434735736561E+49</v>
      </c>
      <c r="F81" s="34">
        <f>F23*E77</f>
        <v>1.3962653475564544E+38</v>
      </c>
      <c r="G81" s="26">
        <f>G23*E77</f>
        <v>1.882096060383508E+27</v>
      </c>
      <c r="H81" s="32">
        <f>H23*E77</f>
        <v>2.5369716341598872E+16</v>
      </c>
    </row>
    <row r="82" spans="1:9" ht="16.5" x14ac:dyDescent="0.25">
      <c r="A82" s="7"/>
      <c r="B82" s="22" t="s">
        <v>173</v>
      </c>
      <c r="C82" s="29" t="s">
        <v>174</v>
      </c>
      <c r="D82" s="22" t="s">
        <v>175</v>
      </c>
      <c r="E82" s="75" t="s">
        <v>42</v>
      </c>
      <c r="F82" s="22" t="s">
        <v>176</v>
      </c>
      <c r="G82" s="29" t="s">
        <v>177</v>
      </c>
      <c r="H82" s="22" t="s">
        <v>178</v>
      </c>
    </row>
    <row r="83" spans="1:9" x14ac:dyDescent="0.25">
      <c r="A83" s="7">
        <v>4</v>
      </c>
      <c r="B83" s="20"/>
      <c r="C83" s="25"/>
      <c r="D83" s="20"/>
      <c r="E83" s="76"/>
      <c r="F83" s="20"/>
      <c r="G83" s="25"/>
      <c r="H83" s="56" t="s">
        <v>444</v>
      </c>
    </row>
    <row r="84" spans="1:9" x14ac:dyDescent="0.25">
      <c r="A84" s="7"/>
      <c r="B84" s="20"/>
      <c r="C84" s="25"/>
      <c r="D84" s="20"/>
      <c r="E84" s="76"/>
      <c r="F84" s="20"/>
      <c r="G84" s="25"/>
      <c r="H84" s="56" t="s">
        <v>445</v>
      </c>
    </row>
    <row r="85" spans="1:9" ht="15.75" thickBot="1" x14ac:dyDescent="0.3">
      <c r="A85" s="7"/>
      <c r="B85" s="47">
        <f>B27*E77</f>
        <v>3.9907616161815743E+100</v>
      </c>
      <c r="C85" s="27">
        <f>C27*E77</f>
        <v>5.3793476497069437E+89</v>
      </c>
      <c r="D85" s="23">
        <f>D27*E77</f>
        <v>7.2510923777239721E+78</v>
      </c>
      <c r="E85" s="80">
        <f>E27*E77</f>
        <v>9.7741109320478769E+67</v>
      </c>
      <c r="F85" s="21">
        <f>F27*E77</f>
        <v>1.3175014126901046E+57</v>
      </c>
      <c r="G85" s="27">
        <f>G27*E77</f>
        <v>1.7759262039363139E+46</v>
      </c>
      <c r="H85" s="26">
        <f>H27*E77</f>
        <v>2.3938599620837686E+35</v>
      </c>
    </row>
    <row r="86" spans="1:9" ht="16.5" x14ac:dyDescent="0.25">
      <c r="A86" s="53"/>
      <c r="B86" s="37" t="s">
        <v>179</v>
      </c>
      <c r="C86" s="22" t="s">
        <v>180</v>
      </c>
      <c r="D86" s="29" t="s">
        <v>181</v>
      </c>
      <c r="E86" s="75" t="s">
        <v>43</v>
      </c>
      <c r="F86" s="29" t="s">
        <v>182</v>
      </c>
      <c r="G86" s="22" t="s">
        <v>183</v>
      </c>
      <c r="H86" s="30" t="s">
        <v>184</v>
      </c>
    </row>
    <row r="87" spans="1:9" ht="15" x14ac:dyDescent="0.25">
      <c r="A87" s="53">
        <v>5</v>
      </c>
      <c r="B87" s="35"/>
      <c r="C87" s="20"/>
      <c r="D87" s="25"/>
      <c r="E87" s="76"/>
      <c r="F87" s="25"/>
      <c r="G87" s="20"/>
      <c r="H87" s="31"/>
    </row>
    <row r="88" spans="1:9" ht="15" x14ac:dyDescent="0.25">
      <c r="A88" s="7"/>
      <c r="B88" s="35"/>
      <c r="C88" s="20"/>
      <c r="D88" s="25"/>
      <c r="E88" s="76"/>
      <c r="F88" s="25"/>
      <c r="G88" s="20"/>
      <c r="H88" s="31"/>
    </row>
    <row r="89" spans="1:9" ht="15.75" thickBot="1" x14ac:dyDescent="0.3">
      <c r="A89" s="7"/>
      <c r="B89" s="38">
        <f>B31*E77</f>
        <v>3.765641019617213E+119</v>
      </c>
      <c r="C89" s="26">
        <f>C31*E77</f>
        <v>5.075896311717022E+108</v>
      </c>
      <c r="D89" s="43">
        <f>D31*E77</f>
        <v>6.842055106442809E+97</v>
      </c>
      <c r="E89" s="90">
        <f>E31*E77</f>
        <v>9.2227490879860914E+86</v>
      </c>
      <c r="F89" s="44">
        <f>F31*E77</f>
        <v>1.2431805856087381E+76</v>
      </c>
      <c r="G89" s="26">
        <f>G31*E77</f>
        <v>1.6757454352170441E+65</v>
      </c>
      <c r="H89" s="45">
        <f>H31*E77</f>
        <v>2.2588212816046596E+54</v>
      </c>
    </row>
    <row r="90" spans="1:9" ht="15" x14ac:dyDescent="0.25">
      <c r="A90" s="7"/>
      <c r="B90" s="8"/>
      <c r="C90" s="8"/>
      <c r="D90" s="8"/>
      <c r="E90" s="8"/>
      <c r="F90" s="8"/>
      <c r="G90" s="8"/>
      <c r="H90" s="8"/>
    </row>
    <row r="91" spans="1:9" ht="18" x14ac:dyDescent="0.25">
      <c r="A91" s="3"/>
      <c r="D91" s="6"/>
      <c r="E91" s="120" t="s">
        <v>474</v>
      </c>
      <c r="F91" s="61"/>
      <c r="G91" s="8"/>
      <c r="H91" s="8"/>
      <c r="I91" s="15"/>
    </row>
    <row r="92" spans="1:9" x14ac:dyDescent="0.3">
      <c r="I92" s="15"/>
    </row>
    <row r="93" spans="1:9" ht="21" x14ac:dyDescent="0.35">
      <c r="B93" s="101"/>
      <c r="C93" s="71" t="s">
        <v>419</v>
      </c>
      <c r="D93" s="4"/>
      <c r="E93" s="4"/>
      <c r="F93" s="5"/>
      <c r="H93" s="115" t="s">
        <v>473</v>
      </c>
      <c r="I93" s="15"/>
    </row>
    <row r="94" spans="1:9" ht="19.5" thickBot="1" x14ac:dyDescent="0.35">
      <c r="B94" s="101" t="s">
        <v>396</v>
      </c>
      <c r="C94" s="6"/>
      <c r="E94" s="6"/>
      <c r="F94" s="102"/>
      <c r="I94" s="15"/>
    </row>
    <row r="95" spans="1:9" ht="21" x14ac:dyDescent="0.35">
      <c r="A95" s="17"/>
      <c r="B95" s="17" t="s">
        <v>411</v>
      </c>
      <c r="C95" s="103" t="s">
        <v>397</v>
      </c>
      <c r="D95" s="104" t="s">
        <v>412</v>
      </c>
      <c r="E95" s="104" t="s">
        <v>45</v>
      </c>
      <c r="F95" s="104" t="s">
        <v>413</v>
      </c>
      <c r="G95" s="105" t="s">
        <v>398</v>
      </c>
      <c r="H95" s="106" t="s">
        <v>414</v>
      </c>
      <c r="I95" s="15"/>
    </row>
    <row r="96" spans="1:9" ht="16.5" thickBot="1" x14ac:dyDescent="0.3">
      <c r="A96" s="17"/>
      <c r="B96" s="101" t="s">
        <v>409</v>
      </c>
      <c r="C96" s="107">
        <v>9.1093837015000008E-31</v>
      </c>
      <c r="D96" s="108">
        <v>1.3479501326E-11</v>
      </c>
      <c r="E96" s="108">
        <v>1.6021766339999999E-19</v>
      </c>
      <c r="F96" s="109">
        <f>D96/G96</f>
        <v>1.0597828086616832E-19</v>
      </c>
      <c r="G96" s="110">
        <v>127191168</v>
      </c>
      <c r="H96" s="116" t="s">
        <v>415</v>
      </c>
      <c r="I96" s="15"/>
    </row>
    <row r="97" spans="1:9" ht="15" x14ac:dyDescent="0.25">
      <c r="A97" s="7"/>
      <c r="B97" s="7"/>
      <c r="C97" s="54"/>
      <c r="D97" s="52"/>
      <c r="E97" s="50"/>
      <c r="F97" s="51"/>
      <c r="G97" s="51"/>
      <c r="H97" s="62"/>
      <c r="I97" s="15"/>
    </row>
    <row r="98" spans="1:9" thickBot="1" x14ac:dyDescent="0.3">
      <c r="A98" s="70" t="s">
        <v>0</v>
      </c>
      <c r="B98" s="70" t="s">
        <v>1</v>
      </c>
      <c r="C98" s="70" t="s">
        <v>2</v>
      </c>
      <c r="D98" s="70" t="s">
        <v>3</v>
      </c>
      <c r="E98" s="70" t="s">
        <v>4</v>
      </c>
      <c r="F98" s="70" t="s">
        <v>5</v>
      </c>
      <c r="G98" s="70" t="s">
        <v>6</v>
      </c>
      <c r="H98" s="3" t="s">
        <v>391</v>
      </c>
      <c r="I98" s="15"/>
    </row>
    <row r="99" spans="1:9" ht="16.5" x14ac:dyDescent="0.25">
      <c r="A99" s="7"/>
      <c r="B99" s="39" t="s">
        <v>185</v>
      </c>
      <c r="C99" s="22" t="s">
        <v>186</v>
      </c>
      <c r="D99" s="24" t="s">
        <v>187</v>
      </c>
      <c r="E99" s="75" t="s">
        <v>47</v>
      </c>
      <c r="F99" s="24" t="s">
        <v>44</v>
      </c>
      <c r="G99" s="22" t="s">
        <v>188</v>
      </c>
      <c r="H99" s="46" t="s">
        <v>189</v>
      </c>
      <c r="I99" s="15"/>
    </row>
    <row r="100" spans="1:9" ht="15" x14ac:dyDescent="0.25">
      <c r="A100" s="7"/>
      <c r="B100" s="35"/>
      <c r="C100" s="20"/>
      <c r="D100" s="25"/>
      <c r="E100" s="76"/>
      <c r="F100" s="25"/>
      <c r="G100" s="20"/>
      <c r="H100" s="31"/>
      <c r="I100" s="15"/>
    </row>
    <row r="101" spans="1:9" ht="15" x14ac:dyDescent="0.25">
      <c r="A101" s="7">
        <v>1</v>
      </c>
      <c r="B101" s="35"/>
      <c r="C101" s="20"/>
      <c r="D101" s="25"/>
      <c r="E101" s="76"/>
      <c r="F101" s="25"/>
      <c r="G101" s="20"/>
      <c r="H101" s="31"/>
      <c r="I101" s="15"/>
    </row>
    <row r="102" spans="1:9" ht="15.75" thickBot="1" x14ac:dyDescent="0.3">
      <c r="A102" s="7"/>
      <c r="B102" s="40">
        <f>B15*E106</f>
        <v>6.932753946043205E-6</v>
      </c>
      <c r="C102" s="26">
        <f>C15*E106</f>
        <v>9.3450066008521106E-17</v>
      </c>
      <c r="D102" s="27">
        <f>D15*E106</f>
        <v>1.2596602886766476E-27</v>
      </c>
      <c r="E102" s="90">
        <f>E15*E106</f>
        <v>1.6979592531526415E-38</v>
      </c>
      <c r="F102" s="34">
        <f>F15*E106</f>
        <v>2.2887644004365002E-49</v>
      </c>
      <c r="G102" s="26">
        <f>G15*E106</f>
        <v>3.0851402770585396E-60</v>
      </c>
      <c r="H102" s="32">
        <f>H15*E106</f>
        <v>4.1586152455506596E-71</v>
      </c>
      <c r="I102" s="16"/>
    </row>
    <row r="103" spans="1:9" ht="16.5" x14ac:dyDescent="0.25">
      <c r="A103" s="7"/>
      <c r="B103" s="75" t="s">
        <v>48</v>
      </c>
      <c r="C103" s="78" t="s">
        <v>49</v>
      </c>
      <c r="D103" s="75" t="s">
        <v>50</v>
      </c>
      <c r="E103" s="78" t="s">
        <v>51</v>
      </c>
      <c r="F103" s="75" t="s">
        <v>52</v>
      </c>
      <c r="G103" s="78" t="s">
        <v>53</v>
      </c>
      <c r="H103" s="75" t="s">
        <v>54</v>
      </c>
      <c r="I103" s="15"/>
    </row>
    <row r="104" spans="1:9" x14ac:dyDescent="0.35">
      <c r="A104" s="7"/>
      <c r="B104" s="76"/>
      <c r="C104" s="91" t="s">
        <v>356</v>
      </c>
      <c r="D104" s="76"/>
      <c r="E104" s="73"/>
      <c r="F104" s="76"/>
      <c r="G104" s="73"/>
      <c r="H104" s="76"/>
      <c r="I104" s="15"/>
    </row>
    <row r="105" spans="1:9" x14ac:dyDescent="0.35">
      <c r="A105" s="7">
        <v>2</v>
      </c>
      <c r="B105" s="91"/>
      <c r="C105" s="91" t="s">
        <v>357</v>
      </c>
      <c r="D105" s="76"/>
      <c r="E105" s="73" t="s">
        <v>113</v>
      </c>
      <c r="F105" s="76"/>
      <c r="G105" s="73"/>
      <c r="H105" s="76"/>
      <c r="I105" s="15"/>
    </row>
    <row r="106" spans="1:9" ht="15.75" thickBot="1" x14ac:dyDescent="0.3">
      <c r="A106" s="7"/>
      <c r="B106" s="90">
        <f>B19*E106</f>
        <v>65416742839960.18</v>
      </c>
      <c r="C106" s="74">
        <f>C19*E106</f>
        <v>881.78507185384422</v>
      </c>
      <c r="D106" s="80">
        <f>D19*E106</f>
        <v>1.1886023045300897E-8</v>
      </c>
      <c r="E106" s="86">
        <f>E5</f>
        <v>1.6021766339999999E-19</v>
      </c>
      <c r="F106" s="92">
        <f>F19*E106</f>
        <v>2.1596542062489216E-30</v>
      </c>
      <c r="G106" s="74">
        <f>G19*E106</f>
        <v>2.9111061736833817E-41</v>
      </c>
      <c r="H106" s="80">
        <f>H19*E106</f>
        <v>3.9240259528291932E-52</v>
      </c>
      <c r="I106" s="15"/>
    </row>
    <row r="107" spans="1:9" ht="16.5" x14ac:dyDescent="0.25">
      <c r="A107" s="53"/>
      <c r="B107" s="37" t="s">
        <v>190</v>
      </c>
      <c r="C107" s="22" t="s">
        <v>191</v>
      </c>
      <c r="D107" s="29" t="s">
        <v>192</v>
      </c>
      <c r="E107" s="75" t="s">
        <v>55</v>
      </c>
      <c r="F107" s="29" t="s">
        <v>193</v>
      </c>
      <c r="G107" s="22" t="s">
        <v>194</v>
      </c>
      <c r="H107" s="30" t="s">
        <v>195</v>
      </c>
      <c r="I107" s="15"/>
    </row>
    <row r="108" spans="1:9" x14ac:dyDescent="0.35">
      <c r="A108" s="17"/>
      <c r="B108" s="35"/>
      <c r="C108" s="20"/>
      <c r="D108" s="25" t="s">
        <v>334</v>
      </c>
      <c r="E108" s="76" t="s">
        <v>447</v>
      </c>
      <c r="F108" s="60" t="s">
        <v>358</v>
      </c>
      <c r="G108" s="56" t="s">
        <v>395</v>
      </c>
      <c r="H108" s="31"/>
      <c r="I108" s="15"/>
    </row>
    <row r="109" spans="1:9" x14ac:dyDescent="0.35">
      <c r="A109" s="7">
        <v>3</v>
      </c>
      <c r="B109" s="35"/>
      <c r="C109" s="20"/>
      <c r="D109" s="25" t="s">
        <v>446</v>
      </c>
      <c r="E109" s="76" t="s">
        <v>448</v>
      </c>
      <c r="F109" s="60" t="s">
        <v>402</v>
      </c>
      <c r="G109" s="56" t="s">
        <v>449</v>
      </c>
      <c r="H109" s="31"/>
      <c r="I109" s="15"/>
    </row>
    <row r="110" spans="1:9" ht="15.75" thickBot="1" x14ac:dyDescent="0.3">
      <c r="A110" s="17"/>
      <c r="B110" s="40">
        <f>B23*E106</f>
        <v>6.1726555955903714E+32</v>
      </c>
      <c r="C110" s="26">
        <f>C23*E106</f>
        <v>8.3204319285701719E+21</v>
      </c>
      <c r="D110" s="27">
        <f>D23*E106</f>
        <v>112155273214.05437</v>
      </c>
      <c r="E110" s="80">
        <f>E23*E106</f>
        <v>1.5117971540067379</v>
      </c>
      <c r="F110" s="34">
        <f>F23*E106</f>
        <v>2.0378271742076851E-11</v>
      </c>
      <c r="G110" s="26">
        <f>G23*E106</f>
        <v>2.7468894096891325E-22</v>
      </c>
      <c r="H110" s="32">
        <f>H23*E106</f>
        <v>3.7026699440280023E-33</v>
      </c>
      <c r="I110" s="15"/>
    </row>
    <row r="111" spans="1:9" ht="16.5" x14ac:dyDescent="0.25">
      <c r="A111" s="7"/>
      <c r="B111" s="22" t="s">
        <v>196</v>
      </c>
      <c r="C111" s="29" t="s">
        <v>197</v>
      </c>
      <c r="D111" s="22" t="s">
        <v>198</v>
      </c>
      <c r="E111" s="78" t="s">
        <v>56</v>
      </c>
      <c r="F111" s="22" t="s">
        <v>199</v>
      </c>
      <c r="G111" s="22" t="s">
        <v>200</v>
      </c>
      <c r="H111" s="22" t="s">
        <v>201</v>
      </c>
      <c r="I111" s="15"/>
    </row>
    <row r="112" spans="1:9" x14ac:dyDescent="0.3">
      <c r="A112" s="7"/>
      <c r="B112" s="20"/>
      <c r="C112" s="25"/>
      <c r="D112" s="20"/>
      <c r="E112" s="73" t="s">
        <v>359</v>
      </c>
      <c r="F112" s="20" t="s">
        <v>453</v>
      </c>
      <c r="G112" s="63" t="s">
        <v>360</v>
      </c>
      <c r="H112" s="20"/>
      <c r="I112" s="15"/>
    </row>
    <row r="113" spans="1:9" ht="20.25" x14ac:dyDescent="0.35">
      <c r="A113" s="7">
        <v>4</v>
      </c>
      <c r="B113" s="20"/>
      <c r="C113" s="25"/>
      <c r="D113" s="20"/>
      <c r="E113" s="73" t="s">
        <v>451</v>
      </c>
      <c r="F113" s="20" t="s">
        <v>452</v>
      </c>
      <c r="G113" s="117" t="s">
        <v>450</v>
      </c>
      <c r="H113" s="20"/>
      <c r="I113" s="15"/>
    </row>
    <row r="114" spans="1:9" ht="15.75" thickBot="1" x14ac:dyDescent="0.3">
      <c r="A114" s="7"/>
      <c r="B114" s="26">
        <f>B27*E106</f>
        <v>5.8244534117187036E+51</v>
      </c>
      <c r="C114" s="27">
        <f>C27*E106</f>
        <v>7.8510727486487484E+40</v>
      </c>
      <c r="D114" s="26">
        <f>D27*E106</f>
        <v>1.0582854552593325E+30</v>
      </c>
      <c r="E114" s="74">
        <f>E27*E106</f>
        <v>1.4265160197454686E+19</v>
      </c>
      <c r="F114" s="21">
        <f>F27*E106</f>
        <v>192287245.79719287</v>
      </c>
      <c r="G114" s="26">
        <f>G27*E106</f>
        <v>2.5919361846961494E-3</v>
      </c>
      <c r="H114" s="26">
        <f>H27*E106</f>
        <v>3.4938007238519125E-14</v>
      </c>
      <c r="I114" s="15"/>
    </row>
    <row r="115" spans="1:9" ht="16.5" x14ac:dyDescent="0.25">
      <c r="A115" s="7"/>
      <c r="B115" s="37" t="s">
        <v>202</v>
      </c>
      <c r="C115" s="22" t="s">
        <v>203</v>
      </c>
      <c r="D115" s="29" t="s">
        <v>204</v>
      </c>
      <c r="E115" s="75" t="s">
        <v>57</v>
      </c>
      <c r="F115" s="29" t="s">
        <v>205</v>
      </c>
      <c r="G115" s="22" t="s">
        <v>206</v>
      </c>
      <c r="H115" s="30" t="s">
        <v>207</v>
      </c>
      <c r="I115" s="15"/>
    </row>
    <row r="116" spans="1:9" ht="15" x14ac:dyDescent="0.25">
      <c r="A116" s="53"/>
      <c r="B116" s="35"/>
      <c r="C116" s="20"/>
      <c r="D116" s="25"/>
      <c r="E116" s="76"/>
      <c r="F116" s="25"/>
      <c r="G116" s="20"/>
      <c r="H116" s="31"/>
      <c r="I116" s="15"/>
    </row>
    <row r="117" spans="1:9" ht="15" x14ac:dyDescent="0.25">
      <c r="A117" s="53">
        <v>5</v>
      </c>
      <c r="B117" s="35"/>
      <c r="C117" s="20"/>
      <c r="D117" s="25"/>
      <c r="E117" s="76"/>
      <c r="F117" s="25"/>
      <c r="G117" s="20"/>
      <c r="H117" s="31"/>
      <c r="I117" s="15"/>
    </row>
    <row r="118" spans="1:9" ht="15.75" thickBot="1" x14ac:dyDescent="0.3">
      <c r="A118" s="7"/>
      <c r="B118" s="48">
        <f>B31*E106</f>
        <v>5.4958934643164763E+70</v>
      </c>
      <c r="C118" s="26">
        <f>C31*E106</f>
        <v>7.4081903239808676E+59</v>
      </c>
      <c r="D118" s="43">
        <f>D31*E106</f>
        <v>9.9858711295360454E+48</v>
      </c>
      <c r="E118" s="90">
        <f>E31*E106</f>
        <v>1.3460456313184625E+38</v>
      </c>
      <c r="F118" s="44">
        <f>F31*E106</f>
        <v>1.814402387221372E+27</v>
      </c>
      <c r="G118" s="26">
        <f>G31*E106</f>
        <v>2.4457239384448052E+16</v>
      </c>
      <c r="H118" s="45">
        <f>H31*E106</f>
        <v>329671.39071296691</v>
      </c>
      <c r="I118" s="15"/>
    </row>
    <row r="119" spans="1:9" ht="15" x14ac:dyDescent="0.25">
      <c r="A119" s="7"/>
      <c r="B119" s="8"/>
      <c r="C119" s="8"/>
      <c r="F119" s="8"/>
      <c r="G119" s="8"/>
      <c r="H119" s="8"/>
      <c r="I119" s="15"/>
    </row>
    <row r="120" spans="1:9" ht="18" x14ac:dyDescent="0.25">
      <c r="A120" s="3"/>
      <c r="B120" s="8"/>
      <c r="E120" s="120" t="s">
        <v>46</v>
      </c>
      <c r="F120" s="58"/>
      <c r="G120" s="8"/>
      <c r="H120" s="8"/>
      <c r="I120" s="15"/>
    </row>
    <row r="121" spans="1:9" ht="18" x14ac:dyDescent="0.25">
      <c r="A121" s="3"/>
      <c r="I121" s="15"/>
    </row>
    <row r="122" spans="1:9" ht="21" x14ac:dyDescent="0.35">
      <c r="A122" s="3"/>
      <c r="B122" s="101"/>
      <c r="C122" s="71" t="s">
        <v>420</v>
      </c>
      <c r="D122" s="4"/>
      <c r="E122" s="111"/>
      <c r="F122" s="112"/>
      <c r="H122" s="115" t="s">
        <v>473</v>
      </c>
      <c r="I122" s="15"/>
    </row>
    <row r="123" spans="1:9" thickBot="1" x14ac:dyDescent="0.3">
      <c r="A123" s="3"/>
      <c r="B123" s="101" t="s">
        <v>396</v>
      </c>
      <c r="C123" s="6"/>
      <c r="E123" s="6"/>
      <c r="F123" s="102"/>
      <c r="I123" s="15"/>
    </row>
    <row r="124" spans="1:9" ht="21" x14ac:dyDescent="0.35">
      <c r="A124" s="7"/>
      <c r="B124" s="17" t="s">
        <v>411</v>
      </c>
      <c r="C124" s="103" t="s">
        <v>397</v>
      </c>
      <c r="D124" s="104" t="s">
        <v>412</v>
      </c>
      <c r="E124" s="104" t="s">
        <v>45</v>
      </c>
      <c r="F124" s="104" t="s">
        <v>413</v>
      </c>
      <c r="G124" s="105" t="s">
        <v>398</v>
      </c>
      <c r="H124" s="106" t="s">
        <v>414</v>
      </c>
      <c r="I124" s="15"/>
    </row>
    <row r="125" spans="1:9" ht="16.5" thickBot="1" x14ac:dyDescent="0.3">
      <c r="A125" s="7"/>
      <c r="B125" s="101" t="s">
        <v>409</v>
      </c>
      <c r="C125" s="107">
        <v>9.1093837015000008E-31</v>
      </c>
      <c r="D125" s="108">
        <v>1.3479501326E-11</v>
      </c>
      <c r="E125" s="108">
        <v>1.6021766339999999E-19</v>
      </c>
      <c r="F125" s="109">
        <f>D125/G125</f>
        <v>1.0597828086616832E-19</v>
      </c>
      <c r="G125" s="110">
        <v>127191168</v>
      </c>
      <c r="H125" s="116" t="s">
        <v>415</v>
      </c>
      <c r="I125" s="15"/>
    </row>
    <row r="126" spans="1:9" ht="15" x14ac:dyDescent="0.25">
      <c r="A126" s="7"/>
      <c r="B126" s="7"/>
      <c r="C126" s="54"/>
      <c r="D126" s="52"/>
      <c r="E126" s="50"/>
      <c r="F126" s="51"/>
      <c r="G126" s="51"/>
      <c r="H126" s="8"/>
      <c r="I126" s="15"/>
    </row>
    <row r="127" spans="1:9" thickBot="1" x14ac:dyDescent="0.3">
      <c r="A127" s="70" t="s">
        <v>0</v>
      </c>
      <c r="B127" s="70" t="s">
        <v>1</v>
      </c>
      <c r="C127" s="70" t="s">
        <v>2</v>
      </c>
      <c r="D127" s="70" t="s">
        <v>3</v>
      </c>
      <c r="E127" s="70" t="s">
        <v>4</v>
      </c>
      <c r="F127" s="70" t="s">
        <v>5</v>
      </c>
      <c r="G127" s="70" t="s">
        <v>6</v>
      </c>
      <c r="H127" s="3" t="s">
        <v>391</v>
      </c>
      <c r="I127" s="15"/>
    </row>
    <row r="128" spans="1:9" ht="16.5" x14ac:dyDescent="0.25">
      <c r="A128" s="7"/>
      <c r="B128" s="39" t="s">
        <v>208</v>
      </c>
      <c r="C128" s="22" t="s">
        <v>209</v>
      </c>
      <c r="D128" s="24" t="s">
        <v>210</v>
      </c>
      <c r="E128" s="75" t="s">
        <v>58</v>
      </c>
      <c r="F128" s="24" t="s">
        <v>211</v>
      </c>
      <c r="G128" s="22" t="s">
        <v>212</v>
      </c>
      <c r="H128" s="46" t="s">
        <v>213</v>
      </c>
    </row>
    <row r="129" spans="1:8" ht="15" x14ac:dyDescent="0.25">
      <c r="A129" s="7"/>
      <c r="B129" s="35"/>
      <c r="C129" s="20"/>
      <c r="D129" s="25"/>
      <c r="E129" s="76"/>
      <c r="F129" s="25"/>
      <c r="G129" s="20"/>
      <c r="H129" s="31"/>
    </row>
    <row r="130" spans="1:8" ht="15" x14ac:dyDescent="0.25">
      <c r="A130" s="7">
        <v>1</v>
      </c>
      <c r="B130" s="35"/>
      <c r="C130" s="20"/>
      <c r="D130" s="25"/>
      <c r="E130" s="76"/>
      <c r="F130" s="25"/>
      <c r="G130" s="20"/>
      <c r="H130" s="31"/>
    </row>
    <row r="131" spans="1:8" ht="15.75" thickBot="1" x14ac:dyDescent="0.3">
      <c r="A131" s="7"/>
      <c r="B131" s="40">
        <f>B15*E135</f>
        <v>2.7007538212064783E+32</v>
      </c>
      <c r="C131" s="26">
        <f>C15*E135</f>
        <v>3.6404814714152288E+21</v>
      </c>
      <c r="D131" s="27">
        <f>D15*E135</f>
        <v>49071874821.220001</v>
      </c>
      <c r="E131" s="90">
        <f>E15*E135</f>
        <v>0.66146440172194099</v>
      </c>
      <c r="F131" s="34">
        <f>F15*E135</f>
        <v>8.9162102801127006E-12</v>
      </c>
      <c r="G131" s="26">
        <f>G15*E135</f>
        <v>1.2018606829367397E-22</v>
      </c>
      <c r="H131" s="32">
        <f>H15*E135</f>
        <v>1.6200482669313051E-33</v>
      </c>
    </row>
    <row r="132" spans="1:8" ht="16.5" x14ac:dyDescent="0.25">
      <c r="A132" s="7"/>
      <c r="B132" s="75" t="s">
        <v>59</v>
      </c>
      <c r="C132" s="75" t="s">
        <v>60</v>
      </c>
      <c r="D132" s="75" t="s">
        <v>61</v>
      </c>
      <c r="E132" s="75" t="s">
        <v>62</v>
      </c>
      <c r="F132" s="75" t="s">
        <v>63</v>
      </c>
      <c r="G132" s="75" t="s">
        <v>64</v>
      </c>
      <c r="H132" s="75" t="s">
        <v>65</v>
      </c>
    </row>
    <row r="133" spans="1:8" x14ac:dyDescent="0.25">
      <c r="A133" s="7"/>
      <c r="B133" s="76"/>
      <c r="C133" s="76"/>
      <c r="D133" s="76"/>
      <c r="E133" s="76"/>
      <c r="F133" s="76" t="s">
        <v>455</v>
      </c>
      <c r="G133" s="76"/>
      <c r="H133" s="76"/>
    </row>
    <row r="134" spans="1:8" x14ac:dyDescent="0.25">
      <c r="A134" s="7">
        <v>2</v>
      </c>
      <c r="B134" s="76"/>
      <c r="C134" s="76"/>
      <c r="D134" s="76"/>
      <c r="E134" s="76" t="s">
        <v>361</v>
      </c>
      <c r="F134" s="76" t="s">
        <v>454</v>
      </c>
      <c r="G134" s="76"/>
      <c r="H134" s="76"/>
    </row>
    <row r="135" spans="1:8" ht="15.75" thickBot="1" x14ac:dyDescent="0.3">
      <c r="A135" s="7"/>
      <c r="B135" s="80">
        <f>B19*E135</f>
        <v>2.5484031248035144E+51</v>
      </c>
      <c r="C135" s="80">
        <f>C19*E135</f>
        <v>3.4351203299971511E+40</v>
      </c>
      <c r="D135" s="80">
        <f>D19*E135</f>
        <v>4.6303709043166154E+29</v>
      </c>
      <c r="E135" s="80">
        <f>1/E5</f>
        <v>6.2415090744607631E+18</v>
      </c>
      <c r="F135" s="93">
        <f>F19*E135</f>
        <v>84132429.845434889</v>
      </c>
      <c r="G135" s="80">
        <f>G19*E135</f>
        <v>1.1340631996611416E-3</v>
      </c>
      <c r="H135" s="80">
        <f>H19*E135</f>
        <v>1.5286606403600162E-14</v>
      </c>
    </row>
    <row r="136" spans="1:8" ht="16.5" x14ac:dyDescent="0.25">
      <c r="A136" s="53"/>
      <c r="B136" s="37" t="s">
        <v>214</v>
      </c>
      <c r="C136" s="22" t="s">
        <v>215</v>
      </c>
      <c r="D136" s="22" t="s">
        <v>216</v>
      </c>
      <c r="E136" s="78" t="s">
        <v>66</v>
      </c>
      <c r="F136" s="22" t="s">
        <v>217</v>
      </c>
      <c r="G136" s="29" t="s">
        <v>218</v>
      </c>
      <c r="H136" s="22" t="s">
        <v>219</v>
      </c>
    </row>
    <row r="137" spans="1:8" ht="15" x14ac:dyDescent="0.25">
      <c r="A137" s="7"/>
      <c r="B137" s="35"/>
      <c r="C137" s="20"/>
      <c r="D137" s="20"/>
      <c r="E137" s="73"/>
      <c r="F137" s="20"/>
      <c r="G137" s="25"/>
      <c r="H137" s="20"/>
    </row>
    <row r="138" spans="1:8" ht="15" x14ac:dyDescent="0.25">
      <c r="A138" s="7">
        <v>3</v>
      </c>
      <c r="B138" s="35"/>
      <c r="C138" s="20"/>
      <c r="D138" s="20"/>
      <c r="E138" s="73"/>
      <c r="F138" s="20"/>
      <c r="G138" s="25"/>
      <c r="H138" s="20"/>
    </row>
    <row r="139" spans="1:8" ht="15.75" thickBot="1" x14ac:dyDescent="0.3">
      <c r="A139" s="7"/>
      <c r="B139" s="40">
        <f>B23*E135</f>
        <v>2.4046465973737518E+70</v>
      </c>
      <c r="C139" s="26">
        <f>C23*E135</f>
        <v>3.2413436997860873E+59</v>
      </c>
      <c r="D139" s="26">
        <f>D23*E135</f>
        <v>4.3691696699288311E+48</v>
      </c>
      <c r="E139" s="74">
        <f>E23*E135</f>
        <v>5.8894228359324655E+37</v>
      </c>
      <c r="F139" s="21">
        <f>F23*E135</f>
        <v>7.9386482926326344E+26</v>
      </c>
      <c r="G139" s="27">
        <f>G23*E135</f>
        <v>1.0700902018718924E+16</v>
      </c>
      <c r="H139" s="26">
        <f>H23*E135</f>
        <v>144242.82295071782</v>
      </c>
    </row>
    <row r="140" spans="1:8" ht="16.5" x14ac:dyDescent="0.25">
      <c r="A140" s="7"/>
      <c r="B140" s="22" t="s">
        <v>220</v>
      </c>
      <c r="C140" s="22" t="s">
        <v>221</v>
      </c>
      <c r="D140" s="29" t="s">
        <v>222</v>
      </c>
      <c r="E140" s="75" t="s">
        <v>67</v>
      </c>
      <c r="F140" s="29" t="s">
        <v>223</v>
      </c>
      <c r="G140" s="22" t="s">
        <v>224</v>
      </c>
      <c r="H140" s="30" t="s">
        <v>225</v>
      </c>
    </row>
    <row r="141" spans="1:8" ht="15" x14ac:dyDescent="0.25">
      <c r="A141" s="7"/>
      <c r="B141" s="20"/>
      <c r="C141" s="20"/>
      <c r="D141" s="25"/>
      <c r="E141" s="76"/>
      <c r="F141" s="25"/>
      <c r="G141" s="20"/>
      <c r="H141" s="31"/>
    </row>
    <row r="142" spans="1:8" ht="15" x14ac:dyDescent="0.25">
      <c r="A142" s="7">
        <v>4</v>
      </c>
      <c r="B142" s="20"/>
      <c r="C142" s="20"/>
      <c r="D142" s="25"/>
      <c r="E142" s="76"/>
      <c r="F142" s="25"/>
      <c r="G142" s="20"/>
      <c r="H142" s="31"/>
    </row>
    <row r="143" spans="1:8" ht="15.75" thickBot="1" x14ac:dyDescent="0.3">
      <c r="A143" s="7"/>
      <c r="B143" s="26">
        <f>B27*E135</f>
        <v>2.2689994381116559E+89</v>
      </c>
      <c r="C143" s="26">
        <f>C27*E135</f>
        <v>3.0584980934719318E+78</v>
      </c>
      <c r="D143" s="36">
        <f>D27*E135</f>
        <v>4.1227029106523373E+67</v>
      </c>
      <c r="E143" s="80">
        <f>E27*E135</f>
        <v>5.5571979350842237E+56</v>
      </c>
      <c r="F143" s="34">
        <f>F27*E135</f>
        <v>7.4908256934812254E+45</v>
      </c>
      <c r="G143" s="26">
        <f>G27*E135</f>
        <v>1.0097259486811506E+35</v>
      </c>
      <c r="H143" s="32">
        <f>H27*E135</f>
        <v>1.3610602264144176E+24</v>
      </c>
    </row>
    <row r="144" spans="1:8" ht="16.5" x14ac:dyDescent="0.25">
      <c r="A144" s="7"/>
      <c r="B144" s="37" t="s">
        <v>226</v>
      </c>
      <c r="C144" s="22" t="s">
        <v>227</v>
      </c>
      <c r="D144" s="22" t="s">
        <v>228</v>
      </c>
      <c r="E144" s="78" t="s">
        <v>68</v>
      </c>
      <c r="F144" s="22" t="s">
        <v>229</v>
      </c>
      <c r="G144" s="29" t="s">
        <v>230</v>
      </c>
      <c r="H144" s="22" t="s">
        <v>231</v>
      </c>
    </row>
    <row r="145" spans="1:8" ht="15" x14ac:dyDescent="0.25">
      <c r="A145" s="53"/>
      <c r="B145" s="35"/>
      <c r="C145" s="20"/>
      <c r="D145" s="20"/>
      <c r="E145" s="73"/>
      <c r="F145" s="20"/>
      <c r="G145" s="25"/>
      <c r="H145" s="20"/>
    </row>
    <row r="146" spans="1:8" ht="15" x14ac:dyDescent="0.25">
      <c r="A146" s="53">
        <v>5</v>
      </c>
      <c r="B146" s="35"/>
      <c r="C146" s="20"/>
      <c r="D146" s="20"/>
      <c r="E146" s="73"/>
      <c r="F146" s="20"/>
      <c r="G146" s="25"/>
      <c r="H146" s="20"/>
    </row>
    <row r="147" spans="1:8" ht="15.75" thickBot="1" x14ac:dyDescent="0.3">
      <c r="A147" s="7"/>
      <c r="B147" s="48">
        <f>B31*E135</f>
        <v>2.1410041940357551E+108</v>
      </c>
      <c r="C147" s="26">
        <f>C31*E135</f>
        <v>2.885966887247652E+97</v>
      </c>
      <c r="D147" s="23">
        <f>D31*E135</f>
        <v>3.8901394483446815E+86</v>
      </c>
      <c r="E147" s="81">
        <f>E31*E135</f>
        <v>5.2437139852287035E+75</v>
      </c>
      <c r="F147" s="21">
        <f>F31*E135</f>
        <v>7.0682649617055058E+64</v>
      </c>
      <c r="G147" s="33">
        <f>G31*E135</f>
        <v>9.5276686923828711E+53</v>
      </c>
      <c r="H147" s="26">
        <f>H31*E135</f>
        <v>1.2842822277266359E+43</v>
      </c>
    </row>
    <row r="148" spans="1:8" ht="15" x14ac:dyDescent="0.25">
      <c r="A148" s="7"/>
      <c r="B148" s="8"/>
      <c r="C148" s="8"/>
      <c r="D148" s="8"/>
      <c r="E148" s="8"/>
      <c r="F148" s="8"/>
      <c r="G148" s="8"/>
      <c r="H148" s="8"/>
    </row>
    <row r="149" spans="1:8" ht="18" x14ac:dyDescent="0.25">
      <c r="A149" s="3"/>
      <c r="B149" s="8"/>
      <c r="D149" s="58"/>
      <c r="E149" s="120" t="s">
        <v>475</v>
      </c>
      <c r="F149" s="8"/>
      <c r="G149" s="8"/>
      <c r="H149" s="8"/>
    </row>
    <row r="150" spans="1:8" ht="18" x14ac:dyDescent="0.25">
      <c r="A150" s="13"/>
      <c r="B150" s="8"/>
      <c r="D150" s="58"/>
      <c r="E150" s="18"/>
      <c r="F150" s="8"/>
      <c r="G150" s="8"/>
      <c r="H150" s="8"/>
    </row>
    <row r="151" spans="1:8" ht="21" x14ac:dyDescent="0.35">
      <c r="A151" s="7"/>
      <c r="B151" s="101"/>
      <c r="C151" s="71" t="s">
        <v>421</v>
      </c>
      <c r="D151" s="4"/>
      <c r="E151" s="4"/>
      <c r="F151" s="112"/>
      <c r="H151" s="115" t="s">
        <v>473</v>
      </c>
    </row>
    <row r="152" spans="1:8" thickBot="1" x14ac:dyDescent="0.3">
      <c r="A152" s="7"/>
      <c r="B152" s="101" t="s">
        <v>396</v>
      </c>
      <c r="C152" s="6"/>
      <c r="E152" s="6"/>
      <c r="F152" s="102"/>
    </row>
    <row r="153" spans="1:8" ht="21" x14ac:dyDescent="0.35">
      <c r="A153" s="17"/>
      <c r="B153" s="17" t="s">
        <v>411</v>
      </c>
      <c r="C153" s="103" t="s">
        <v>397</v>
      </c>
      <c r="D153" s="104" t="s">
        <v>412</v>
      </c>
      <c r="E153" s="104" t="s">
        <v>45</v>
      </c>
      <c r="F153" s="104" t="s">
        <v>413</v>
      </c>
      <c r="G153" s="105" t="s">
        <v>398</v>
      </c>
      <c r="H153" s="106" t="s">
        <v>414</v>
      </c>
    </row>
    <row r="154" spans="1:8" ht="16.5" thickBot="1" x14ac:dyDescent="0.3">
      <c r="A154" s="17"/>
      <c r="B154" s="101" t="s">
        <v>409</v>
      </c>
      <c r="C154" s="107">
        <v>9.1093837015000008E-31</v>
      </c>
      <c r="D154" s="108">
        <v>1.3479501326E-11</v>
      </c>
      <c r="E154" s="108">
        <v>1.6021766339999999E-19</v>
      </c>
      <c r="F154" s="109">
        <f>D154/G154</f>
        <v>1.0597828086616832E-19</v>
      </c>
      <c r="G154" s="110">
        <v>127191168</v>
      </c>
      <c r="H154" s="116" t="s">
        <v>415</v>
      </c>
    </row>
    <row r="155" spans="1:8" ht="15" x14ac:dyDescent="0.25">
      <c r="A155" s="17"/>
      <c r="B155" s="7"/>
      <c r="C155" s="54"/>
      <c r="D155" s="52"/>
      <c r="E155" s="50"/>
      <c r="F155" s="51"/>
      <c r="G155" s="51"/>
      <c r="H155" s="8"/>
    </row>
    <row r="156" spans="1:8" thickBot="1" x14ac:dyDescent="0.3">
      <c r="A156" s="70" t="s">
        <v>0</v>
      </c>
      <c r="B156" s="70" t="s">
        <v>1</v>
      </c>
      <c r="C156" s="70" t="s">
        <v>2</v>
      </c>
      <c r="D156" s="70" t="s">
        <v>3</v>
      </c>
      <c r="E156" s="70" t="s">
        <v>4</v>
      </c>
      <c r="F156" s="70" t="s">
        <v>5</v>
      </c>
      <c r="G156" s="70" t="s">
        <v>6</v>
      </c>
      <c r="H156" s="3" t="s">
        <v>391</v>
      </c>
    </row>
    <row r="157" spans="1:8" ht="16.5" x14ac:dyDescent="0.25">
      <c r="A157" s="7"/>
      <c r="B157" s="22" t="s">
        <v>232</v>
      </c>
      <c r="C157" s="24" t="s">
        <v>233</v>
      </c>
      <c r="D157" s="22" t="s">
        <v>234</v>
      </c>
      <c r="E157" s="72" t="s">
        <v>69</v>
      </c>
      <c r="F157" s="22" t="s">
        <v>235</v>
      </c>
      <c r="G157" s="24" t="s">
        <v>236</v>
      </c>
      <c r="H157" s="22" t="s">
        <v>237</v>
      </c>
    </row>
    <row r="158" spans="1:8" ht="15" x14ac:dyDescent="0.25">
      <c r="A158" s="7"/>
      <c r="B158" s="20"/>
      <c r="C158" s="25"/>
      <c r="D158" s="20"/>
      <c r="E158" s="73"/>
      <c r="F158" s="20"/>
      <c r="G158" s="25"/>
      <c r="H158" s="20"/>
    </row>
    <row r="159" spans="1:8" ht="15" x14ac:dyDescent="0.25">
      <c r="A159" s="7">
        <v>1</v>
      </c>
      <c r="B159" s="20"/>
      <c r="C159" s="25"/>
      <c r="D159" s="20"/>
      <c r="E159" s="73"/>
      <c r="F159" s="20"/>
      <c r="G159" s="25"/>
      <c r="H159" s="20"/>
    </row>
    <row r="160" spans="1:8" ht="15.75" thickBot="1" x14ac:dyDescent="0.3">
      <c r="A160" s="7"/>
      <c r="B160" s="26">
        <f>B15*E164</f>
        <v>246.02202840662142</v>
      </c>
      <c r="C160" s="27">
        <f>C15*E164</f>
        <v>3.3162542581322625E-9</v>
      </c>
      <c r="D160" s="26">
        <f>D15*E164</f>
        <v>4.4701453669846976E-20</v>
      </c>
      <c r="E160" s="79">
        <f>E15*E164</f>
        <v>6.0255330401682989E-31</v>
      </c>
      <c r="F160" s="21">
        <f>F15*E164</f>
        <v>8.1221180604805395E-42</v>
      </c>
      <c r="G160" s="27">
        <f>G15*E164</f>
        <v>1.0948210116617599E-52</v>
      </c>
      <c r="H160" s="26">
        <f>H15*E164</f>
        <v>1.4757641278427351E-63</v>
      </c>
    </row>
    <row r="161" spans="1:8" ht="16.5" x14ac:dyDescent="0.25">
      <c r="A161" s="7"/>
      <c r="B161" s="82" t="s">
        <v>70</v>
      </c>
      <c r="C161" s="75" t="s">
        <v>71</v>
      </c>
      <c r="D161" s="78" t="s">
        <v>72</v>
      </c>
      <c r="E161" s="75" t="s">
        <v>73</v>
      </c>
      <c r="F161" s="78" t="s">
        <v>74</v>
      </c>
      <c r="G161" s="75" t="s">
        <v>75</v>
      </c>
      <c r="H161" s="95" t="s">
        <v>76</v>
      </c>
    </row>
    <row r="162" spans="1:8" ht="15" x14ac:dyDescent="0.25">
      <c r="A162" s="7"/>
      <c r="B162" s="84"/>
      <c r="C162" s="76"/>
      <c r="D162" s="73"/>
      <c r="E162" s="76"/>
      <c r="F162" s="73"/>
      <c r="G162" s="76"/>
      <c r="H162" s="96"/>
    </row>
    <row r="163" spans="1:8" x14ac:dyDescent="0.25">
      <c r="A163" s="7">
        <v>2</v>
      </c>
      <c r="B163" s="84"/>
      <c r="C163" s="76"/>
      <c r="D163" s="73"/>
      <c r="E163" s="76" t="s">
        <v>362</v>
      </c>
      <c r="F163" s="73" t="s">
        <v>456</v>
      </c>
      <c r="G163" s="76" t="s">
        <v>457</v>
      </c>
      <c r="H163" s="96"/>
    </row>
    <row r="164" spans="1:8" ht="15.75" thickBot="1" x14ac:dyDescent="0.3">
      <c r="A164" s="7"/>
      <c r="B164" s="97">
        <f>B19*E164</f>
        <v>2.3214381889936805E+21</v>
      </c>
      <c r="C164" s="80">
        <f>C19*E164</f>
        <v>31291829146.767353</v>
      </c>
      <c r="D164" s="74">
        <f>D19*E164</f>
        <v>0.42179825247681596</v>
      </c>
      <c r="E164" s="80">
        <f>C5/E5</f>
        <v>5.6856301035657231E-12</v>
      </c>
      <c r="F164" s="98">
        <f>F19*E164</f>
        <v>7.6639458520159681E-23</v>
      </c>
      <c r="G164" s="80">
        <f>G19*E164</f>
        <v>1.0330616827464144E-33</v>
      </c>
      <c r="H164" s="99">
        <f>H19*E164</f>
        <v>1.3925156322420084E-44</v>
      </c>
    </row>
    <row r="165" spans="1:8" ht="16.5" x14ac:dyDescent="0.25">
      <c r="A165" s="53"/>
      <c r="B165" s="22" t="s">
        <v>238</v>
      </c>
      <c r="C165" s="22" t="s">
        <v>239</v>
      </c>
      <c r="D165" s="22" t="s">
        <v>240</v>
      </c>
      <c r="E165" s="78" t="s">
        <v>77</v>
      </c>
      <c r="F165" s="22" t="s">
        <v>241</v>
      </c>
      <c r="G165" s="29" t="s">
        <v>242</v>
      </c>
      <c r="H165" s="22" t="s">
        <v>243</v>
      </c>
    </row>
    <row r="166" spans="1:8" ht="15" x14ac:dyDescent="0.25">
      <c r="A166" s="17"/>
      <c r="B166" s="20"/>
      <c r="C166" s="20"/>
      <c r="D166" s="20"/>
      <c r="E166" s="73"/>
      <c r="F166" s="20"/>
      <c r="G166" s="25"/>
      <c r="H166" s="20"/>
    </row>
    <row r="167" spans="1:8" x14ac:dyDescent="0.25">
      <c r="A167" s="7">
        <v>3</v>
      </c>
      <c r="B167" s="20"/>
      <c r="C167" s="20"/>
      <c r="D167" s="20"/>
      <c r="E167" s="73" t="s">
        <v>381</v>
      </c>
      <c r="F167" s="20" t="s">
        <v>458</v>
      </c>
      <c r="G167" s="25" t="s">
        <v>408</v>
      </c>
      <c r="H167" s="20" t="s">
        <v>459</v>
      </c>
    </row>
    <row r="168" spans="1:8" ht="15.75" thickBot="1" x14ac:dyDescent="0.3">
      <c r="A168" s="17"/>
      <c r="B168" s="26">
        <f>B23*E164</f>
        <v>2.1904848521983889E+40</v>
      </c>
      <c r="C168" s="26">
        <f>C23*E164</f>
        <v>2.9526643469791096E+29</v>
      </c>
      <c r="D168" s="26">
        <f>D23*E164</f>
        <v>3.9800442980337833E+18</v>
      </c>
      <c r="E168" s="74">
        <f>E23*E164</f>
        <v>53649012.392885111</v>
      </c>
      <c r="F168" s="21">
        <f>F23*E164</f>
        <v>7.231619336884853E-4</v>
      </c>
      <c r="G168" s="27">
        <f>G23*E164</f>
        <v>9.7478622440666626E-15</v>
      </c>
      <c r="H168" s="26">
        <f>H23*E164</f>
        <v>1.3139632204456192E-25</v>
      </c>
    </row>
    <row r="169" spans="1:8" ht="16.5" x14ac:dyDescent="0.25">
      <c r="A169" s="7"/>
      <c r="B169" s="22" t="s">
        <v>244</v>
      </c>
      <c r="C169" s="22" t="s">
        <v>245</v>
      </c>
      <c r="D169" s="29" t="s">
        <v>246</v>
      </c>
      <c r="E169" s="75" t="s">
        <v>78</v>
      </c>
      <c r="F169" s="29" t="s">
        <v>247</v>
      </c>
      <c r="G169" s="22" t="s">
        <v>248</v>
      </c>
      <c r="H169" s="30" t="s">
        <v>249</v>
      </c>
    </row>
    <row r="170" spans="1:8" x14ac:dyDescent="0.25">
      <c r="A170" s="7"/>
      <c r="B170" s="20"/>
      <c r="C170" s="20"/>
      <c r="D170" s="25"/>
      <c r="E170" s="76"/>
      <c r="F170" s="25"/>
      <c r="G170" s="20" t="s">
        <v>462</v>
      </c>
      <c r="H170" s="31"/>
    </row>
    <row r="171" spans="1:8" x14ac:dyDescent="0.35">
      <c r="A171" s="7">
        <v>4</v>
      </c>
      <c r="B171" s="20"/>
      <c r="C171" s="20"/>
      <c r="D171" s="25"/>
      <c r="E171" s="76"/>
      <c r="F171" s="55" t="s">
        <v>461</v>
      </c>
      <c r="G171" s="20" t="s">
        <v>463</v>
      </c>
      <c r="H171" s="57" t="s">
        <v>460</v>
      </c>
    </row>
    <row r="172" spans="1:8" ht="15.75" thickBot="1" x14ac:dyDescent="0.3">
      <c r="A172" s="7"/>
      <c r="B172" s="26">
        <f>B27*E164</f>
        <v>2.0669186500246979E+59</v>
      </c>
      <c r="C172" s="26">
        <f>C27*E164</f>
        <v>2.7861032683742044E+48</v>
      </c>
      <c r="D172" s="36">
        <f>D27*E164</f>
        <v>3.7555282700423013E+37</v>
      </c>
      <c r="E172" s="80">
        <f>E27*E164</f>
        <v>5.062264829586569E+26</v>
      </c>
      <c r="F172" s="34">
        <f>F27*E164</f>
        <v>6823680548297532</v>
      </c>
      <c r="G172" s="21">
        <f>G27*E164</f>
        <v>91979.810998976987</v>
      </c>
      <c r="H172" s="32">
        <f>H27*E164</f>
        <v>1.2398419843259398E-6</v>
      </c>
    </row>
    <row r="173" spans="1:8" ht="16.5" x14ac:dyDescent="0.25">
      <c r="A173" s="7"/>
      <c r="B173" s="22" t="s">
        <v>250</v>
      </c>
      <c r="C173" s="29" t="s">
        <v>251</v>
      </c>
      <c r="D173" s="22" t="s">
        <v>252</v>
      </c>
      <c r="E173" s="78" t="s">
        <v>79</v>
      </c>
      <c r="F173" s="22" t="s">
        <v>253</v>
      </c>
      <c r="G173" s="29" t="s">
        <v>254</v>
      </c>
      <c r="H173" s="22" t="s">
        <v>255</v>
      </c>
    </row>
    <row r="174" spans="1:8" ht="15" x14ac:dyDescent="0.25">
      <c r="A174" s="53"/>
      <c r="B174" s="20"/>
      <c r="C174" s="25"/>
      <c r="D174" s="20"/>
      <c r="E174" s="73"/>
      <c r="F174" s="20"/>
      <c r="G174" s="25"/>
      <c r="H174" s="20"/>
    </row>
    <row r="175" spans="1:8" ht="15" x14ac:dyDescent="0.25">
      <c r="A175" s="53">
        <v>5</v>
      </c>
      <c r="B175" s="20"/>
      <c r="C175" s="25"/>
      <c r="D175" s="20"/>
      <c r="E175" s="73"/>
      <c r="F175" s="20"/>
      <c r="G175" s="25"/>
      <c r="H175" s="20"/>
    </row>
    <row r="176" spans="1:8" ht="15.75" thickBot="1" x14ac:dyDescent="0.3">
      <c r="A176" s="7"/>
      <c r="B176" s="26">
        <f>B31*E164</f>
        <v>1.9503228709992453E+78</v>
      </c>
      <c r="C176" s="33">
        <f>C31*E164</f>
        <v>2.6289379725762453E+67</v>
      </c>
      <c r="D176" s="23">
        <f>D31*E164</f>
        <v>3.5436772887313247E+56</v>
      </c>
      <c r="E176" s="81">
        <f>E31*E164</f>
        <v>4.7767002712369969E+45</v>
      </c>
      <c r="F176" s="21">
        <f>F31*E164</f>
        <v>6.4387537640043664E+34</v>
      </c>
      <c r="G176" s="33">
        <f>G31*E164</f>
        <v>8.6791189899684344E+23</v>
      </c>
      <c r="H176" s="26">
        <f>H31*E164</f>
        <v>11699019593379.129</v>
      </c>
    </row>
    <row r="177" spans="1:8" ht="15" x14ac:dyDescent="0.25">
      <c r="A177" s="7"/>
      <c r="B177" s="8"/>
      <c r="C177" s="8"/>
      <c r="E177" s="94"/>
      <c r="F177" s="8"/>
      <c r="G177" s="8"/>
      <c r="H177" s="8"/>
    </row>
    <row r="178" spans="1:8" ht="18" x14ac:dyDescent="0.25">
      <c r="A178" s="3"/>
      <c r="B178" s="8"/>
      <c r="E178" s="120" t="s">
        <v>476</v>
      </c>
      <c r="F178" s="61"/>
      <c r="G178" s="8"/>
      <c r="H178" s="8"/>
    </row>
    <row r="179" spans="1:8" ht="18" x14ac:dyDescent="0.25">
      <c r="A179" s="3"/>
      <c r="B179" s="8"/>
      <c r="E179" s="18"/>
      <c r="F179" s="61"/>
      <c r="G179" s="8"/>
      <c r="H179" s="8"/>
    </row>
    <row r="180" spans="1:8" ht="21" x14ac:dyDescent="0.35">
      <c r="A180" s="3"/>
      <c r="B180" s="101"/>
      <c r="C180" s="71" t="s">
        <v>422</v>
      </c>
      <c r="D180" s="4"/>
      <c r="E180" s="4"/>
      <c r="F180" s="5"/>
      <c r="H180" s="115" t="s">
        <v>473</v>
      </c>
    </row>
    <row r="181" spans="1:8" thickBot="1" x14ac:dyDescent="0.3">
      <c r="A181" s="3"/>
      <c r="B181" s="101" t="s">
        <v>396</v>
      </c>
      <c r="C181" s="6"/>
      <c r="E181" s="6"/>
      <c r="F181" s="102"/>
    </row>
    <row r="182" spans="1:8" ht="21" x14ac:dyDescent="0.35">
      <c r="A182" s="7"/>
      <c r="B182" s="17" t="s">
        <v>411</v>
      </c>
      <c r="C182" s="103" t="s">
        <v>397</v>
      </c>
      <c r="D182" s="104" t="s">
        <v>412</v>
      </c>
      <c r="E182" s="104" t="s">
        <v>45</v>
      </c>
      <c r="F182" s="104" t="s">
        <v>413</v>
      </c>
      <c r="G182" s="105" t="s">
        <v>398</v>
      </c>
      <c r="H182" s="106" t="s">
        <v>414</v>
      </c>
    </row>
    <row r="183" spans="1:8" ht="16.5" thickBot="1" x14ac:dyDescent="0.3">
      <c r="A183" s="7"/>
      <c r="B183" s="101" t="s">
        <v>409</v>
      </c>
      <c r="C183" s="107">
        <v>9.1093837015000008E-31</v>
      </c>
      <c r="D183" s="108">
        <v>1.3479501326E-11</v>
      </c>
      <c r="E183" s="108">
        <v>1.6021766339999999E-19</v>
      </c>
      <c r="F183" s="109">
        <f>D183/G183</f>
        <v>1.0597828086616832E-19</v>
      </c>
      <c r="G183" s="110">
        <v>127191168</v>
      </c>
      <c r="H183" s="116" t="s">
        <v>415</v>
      </c>
    </row>
    <row r="184" spans="1:8" ht="15" x14ac:dyDescent="0.25">
      <c r="A184" s="7"/>
      <c r="B184" s="7"/>
      <c r="C184" s="54"/>
      <c r="D184" s="52"/>
      <c r="E184" s="50"/>
      <c r="F184" s="51"/>
      <c r="G184" s="51"/>
      <c r="H184" s="8"/>
    </row>
    <row r="185" spans="1:8" thickBot="1" x14ac:dyDescent="0.3">
      <c r="A185" s="70" t="s">
        <v>0</v>
      </c>
      <c r="B185" s="70" t="s">
        <v>1</v>
      </c>
      <c r="C185" s="70" t="s">
        <v>2</v>
      </c>
      <c r="D185" s="70" t="s">
        <v>3</v>
      </c>
      <c r="E185" s="70" t="s">
        <v>4</v>
      </c>
      <c r="F185" s="70" t="s">
        <v>5</v>
      </c>
      <c r="G185" s="70" t="s">
        <v>6</v>
      </c>
      <c r="H185" s="3" t="s">
        <v>391</v>
      </c>
    </row>
    <row r="186" spans="1:8" ht="16.5" x14ac:dyDescent="0.25">
      <c r="A186" s="7"/>
      <c r="B186" s="39" t="s">
        <v>256</v>
      </c>
      <c r="C186" s="22" t="s">
        <v>257</v>
      </c>
      <c r="D186" s="24" t="s">
        <v>258</v>
      </c>
      <c r="E186" s="75" t="s">
        <v>80</v>
      </c>
      <c r="F186" s="24" t="s">
        <v>259</v>
      </c>
      <c r="G186" s="22" t="s">
        <v>260</v>
      </c>
      <c r="H186" s="46" t="s">
        <v>261</v>
      </c>
    </row>
    <row r="187" spans="1:8" ht="15" x14ac:dyDescent="0.25">
      <c r="A187" s="7"/>
      <c r="B187" s="35"/>
      <c r="C187" s="20"/>
      <c r="D187" s="25"/>
      <c r="E187" s="76"/>
      <c r="F187" s="25"/>
      <c r="G187" s="20"/>
      <c r="H187" s="31"/>
    </row>
    <row r="188" spans="1:8" x14ac:dyDescent="0.25">
      <c r="A188" s="7">
        <v>1</v>
      </c>
      <c r="B188" s="35"/>
      <c r="C188" s="56" t="s">
        <v>363</v>
      </c>
      <c r="D188" s="25"/>
      <c r="E188" s="76"/>
      <c r="F188" s="25"/>
      <c r="G188" s="20"/>
      <c r="H188" s="31"/>
    </row>
    <row r="189" spans="1:8" ht="15.75" thickBot="1" x14ac:dyDescent="0.3">
      <c r="A189" s="7"/>
      <c r="B189" s="40">
        <f>B15*E193</f>
        <v>7.6105630997864537E+24</v>
      </c>
      <c r="C189" s="26">
        <f>C15*E193</f>
        <v>102586595395178.17</v>
      </c>
      <c r="D189" s="27">
        <f>D15*E193</f>
        <v>1382.8161486591293</v>
      </c>
      <c r="E189" s="90">
        <f>E15*E193</f>
        <v>1.8639672109464948E-8</v>
      </c>
      <c r="F189" s="34">
        <f>F15*E193</f>
        <v>2.5125348491573798E-19</v>
      </c>
      <c r="G189" s="26">
        <f>G15*E193</f>
        <v>3.3867716830838113E-30</v>
      </c>
      <c r="H189" s="32">
        <f>H15*E193</f>
        <v>4.5651993392987482E-41</v>
      </c>
    </row>
    <row r="190" spans="1:8" ht="16.5" x14ac:dyDescent="0.25">
      <c r="A190" s="7"/>
      <c r="B190" s="75" t="s">
        <v>81</v>
      </c>
      <c r="C190" s="78" t="s">
        <v>82</v>
      </c>
      <c r="D190" s="75" t="s">
        <v>83</v>
      </c>
      <c r="E190" s="78" t="s">
        <v>84</v>
      </c>
      <c r="F190" s="75" t="s">
        <v>85</v>
      </c>
      <c r="G190" s="78" t="s">
        <v>86</v>
      </c>
      <c r="H190" s="75" t="s">
        <v>87</v>
      </c>
    </row>
    <row r="191" spans="1:8" ht="15" x14ac:dyDescent="0.25">
      <c r="A191" s="7"/>
      <c r="B191" s="76"/>
      <c r="C191" s="73"/>
      <c r="D191" s="76"/>
      <c r="E191" s="73"/>
      <c r="F191" s="76"/>
      <c r="G191" s="73"/>
      <c r="H191" s="76"/>
    </row>
    <row r="192" spans="1:8" x14ac:dyDescent="0.25">
      <c r="A192" s="7">
        <v>2</v>
      </c>
      <c r="B192" s="76"/>
      <c r="C192" s="73"/>
      <c r="D192" s="76"/>
      <c r="E192" s="73" t="s">
        <v>364</v>
      </c>
      <c r="F192" s="76"/>
      <c r="G192" s="73"/>
      <c r="H192" s="76"/>
    </row>
    <row r="193" spans="1:8" ht="15.75" thickBot="1" x14ac:dyDescent="0.3">
      <c r="A193" s="7"/>
      <c r="B193" s="80">
        <f>B19*E193</f>
        <v>7.1812479289008647E+43</v>
      </c>
      <c r="C193" s="74">
        <f>C19*E193</f>
        <v>9.6799640979953966E+32</v>
      </c>
      <c r="D193" s="80">
        <f>D19*E193</f>
        <v>1.3048108889456131E+22</v>
      </c>
      <c r="E193" s="74">
        <f>E5/C5</f>
        <v>175882001077.21631</v>
      </c>
      <c r="F193" s="92">
        <f>F19*E193</f>
        <v>2.3708016667398706</v>
      </c>
      <c r="G193" s="74">
        <f>G19*E193</f>
        <v>3.1957224210503099E-11</v>
      </c>
      <c r="H193" s="80">
        <f>H19*E193</f>
        <v>4.3076744612075583E-22</v>
      </c>
    </row>
    <row r="194" spans="1:8" ht="16.5" x14ac:dyDescent="0.25">
      <c r="A194" s="53"/>
      <c r="B194" s="37" t="s">
        <v>262</v>
      </c>
      <c r="C194" s="22" t="s">
        <v>263</v>
      </c>
      <c r="D194" s="29" t="s">
        <v>264</v>
      </c>
      <c r="E194" s="75" t="s">
        <v>88</v>
      </c>
      <c r="F194" s="29" t="s">
        <v>265</v>
      </c>
      <c r="G194" s="22" t="s">
        <v>266</v>
      </c>
      <c r="H194" s="30" t="s">
        <v>267</v>
      </c>
    </row>
    <row r="195" spans="1:8" ht="15" x14ac:dyDescent="0.25">
      <c r="A195" s="7"/>
      <c r="B195" s="35"/>
      <c r="C195" s="20"/>
      <c r="D195" s="25"/>
      <c r="E195" s="76"/>
      <c r="F195" s="25"/>
      <c r="G195" s="20"/>
      <c r="H195" s="31"/>
    </row>
    <row r="196" spans="1:8" ht="15" x14ac:dyDescent="0.25">
      <c r="A196" s="7">
        <v>3</v>
      </c>
      <c r="B196" s="35"/>
      <c r="C196" s="20"/>
      <c r="D196" s="25"/>
      <c r="E196" s="76"/>
      <c r="F196" s="25"/>
      <c r="G196" s="20"/>
      <c r="H196" s="31"/>
    </row>
    <row r="197" spans="1:8" ht="15.75" thickBot="1" x14ac:dyDescent="0.3">
      <c r="A197" s="7"/>
      <c r="B197" s="40">
        <f>B23*E193</f>
        <v>6.7761506133218956E+62</v>
      </c>
      <c r="C197" s="26">
        <f>C23*E193</f>
        <v>9.1339131177448188E+51</v>
      </c>
      <c r="D197" s="27">
        <f>D23*E193</f>
        <v>1.2312059398221009E+41</v>
      </c>
      <c r="E197" s="80">
        <f>E5*E193</f>
        <v>2.8179403246707878E-8</v>
      </c>
      <c r="F197" s="34">
        <f>F23*E193</f>
        <v>2.23706371471884E+19</v>
      </c>
      <c r="G197" s="26">
        <f>G23*E193</f>
        <v>301545033.08899093</v>
      </c>
      <c r="H197" s="32">
        <f>H23*E193</f>
        <v>4.0646766733717669E-3</v>
      </c>
    </row>
    <row r="198" spans="1:8" ht="16.5" x14ac:dyDescent="0.25">
      <c r="A198" s="7"/>
      <c r="B198" s="22" t="s">
        <v>268</v>
      </c>
      <c r="C198" s="29" t="s">
        <v>269</v>
      </c>
      <c r="D198" s="22" t="s">
        <v>270</v>
      </c>
      <c r="E198" s="78" t="s">
        <v>89</v>
      </c>
      <c r="F198" s="22" t="s">
        <v>271</v>
      </c>
      <c r="G198" s="29" t="s">
        <v>272</v>
      </c>
      <c r="H198" s="22" t="s">
        <v>273</v>
      </c>
    </row>
    <row r="199" spans="1:8" ht="15" x14ac:dyDescent="0.25">
      <c r="A199" s="7"/>
      <c r="B199" s="20"/>
      <c r="C199" s="25"/>
      <c r="D199" s="20"/>
      <c r="E199" s="73"/>
      <c r="F199" s="20"/>
      <c r="G199" s="25"/>
      <c r="H199" s="20"/>
    </row>
    <row r="200" spans="1:8" ht="15" x14ac:dyDescent="0.25">
      <c r="A200" s="7">
        <v>4</v>
      </c>
      <c r="B200" s="20"/>
      <c r="C200" s="25"/>
      <c r="D200" s="20"/>
      <c r="E200" s="73"/>
      <c r="F200" s="20"/>
      <c r="G200" s="25"/>
      <c r="H200" s="20"/>
    </row>
    <row r="201" spans="1:8" ht="15.75" thickBot="1" x14ac:dyDescent="0.3">
      <c r="A201" s="7"/>
      <c r="B201" s="26">
        <f>B27*E193</f>
        <v>6.3939050133101945E+81</v>
      </c>
      <c r="C201" s="27">
        <f>C27*E193</f>
        <v>8.6186651105232806E+70</v>
      </c>
      <c r="D201" s="23">
        <f>D27*E193</f>
        <v>1.1617530778564848E+60</v>
      </c>
      <c r="E201" s="74">
        <f>E27*E193</f>
        <v>1.565985215345107E+49</v>
      </c>
      <c r="F201" s="21">
        <f>F27*E193</f>
        <v>2.1108699786740765E+38</v>
      </c>
      <c r="G201" s="27">
        <f>G27*E193</f>
        <v>2.8453474676550805E+27</v>
      </c>
      <c r="H201" s="26">
        <f>15*E193</f>
        <v>2638230016158.2446</v>
      </c>
    </row>
    <row r="202" spans="1:8" ht="16.5" x14ac:dyDescent="0.25">
      <c r="A202" s="7"/>
      <c r="B202" s="37" t="s">
        <v>274</v>
      </c>
      <c r="C202" s="22" t="s">
        <v>275</v>
      </c>
      <c r="D202" s="29" t="s">
        <v>276</v>
      </c>
      <c r="E202" s="75" t="s">
        <v>90</v>
      </c>
      <c r="F202" s="29" t="s">
        <v>277</v>
      </c>
      <c r="G202" s="22" t="s">
        <v>278</v>
      </c>
      <c r="H202" s="30" t="s">
        <v>279</v>
      </c>
    </row>
    <row r="203" spans="1:8" ht="15" x14ac:dyDescent="0.25">
      <c r="A203" s="53"/>
      <c r="B203" s="35"/>
      <c r="C203" s="20"/>
      <c r="D203" s="25"/>
      <c r="E203" s="76"/>
      <c r="F203" s="25"/>
      <c r="G203" s="20"/>
      <c r="H203" s="31"/>
    </row>
    <row r="204" spans="1:8" ht="15" x14ac:dyDescent="0.25">
      <c r="A204" s="53">
        <v>5</v>
      </c>
      <c r="B204" s="35"/>
      <c r="C204" s="20"/>
      <c r="D204" s="25"/>
      <c r="E204" s="76"/>
      <c r="F204" s="25"/>
      <c r="G204" s="20"/>
      <c r="H204" s="31"/>
    </row>
    <row r="205" spans="1:8" ht="15.75" thickBot="1" x14ac:dyDescent="0.3">
      <c r="A205" s="7"/>
      <c r="B205" s="48">
        <f>B31*E193</f>
        <v>6.0332220536626341E+100</v>
      </c>
      <c r="C205" s="26">
        <f>C31*E193</f>
        <v>8.1324824672397915E+89</v>
      </c>
      <c r="D205" s="43">
        <f>D31*E193</f>
        <v>1.096218082008305E+79</v>
      </c>
      <c r="E205" s="90">
        <f>E31*E193</f>
        <v>1.4776473090016123E+68</v>
      </c>
      <c r="F205" s="44">
        <f>F31*E193</f>
        <v>1.9917948861047565E+57</v>
      </c>
      <c r="G205" s="26">
        <f>G31*E193</f>
        <v>2.6848401808369087E+46</v>
      </c>
      <c r="H205" s="45">
        <f>H31*E193</f>
        <v>3.6190306777689191E+35</v>
      </c>
    </row>
    <row r="206" spans="1:8" ht="15" x14ac:dyDescent="0.25">
      <c r="A206" s="7"/>
      <c r="B206" s="8"/>
      <c r="C206" s="8"/>
      <c r="D206" s="8"/>
      <c r="E206" s="8"/>
      <c r="F206" s="8"/>
      <c r="G206" s="8"/>
      <c r="H206" s="8"/>
    </row>
    <row r="207" spans="1:8" ht="18" x14ac:dyDescent="0.25">
      <c r="A207" s="3"/>
      <c r="B207" s="8"/>
      <c r="E207" s="120" t="s">
        <v>477</v>
      </c>
      <c r="F207" s="61"/>
      <c r="G207" s="8"/>
      <c r="H207" s="8"/>
    </row>
    <row r="208" spans="1:8" ht="18" x14ac:dyDescent="0.25">
      <c r="A208" s="13"/>
      <c r="B208" s="8"/>
      <c r="C208" s="11"/>
      <c r="D208" s="58"/>
      <c r="E208" s="8"/>
      <c r="F208" s="8"/>
      <c r="G208" s="8"/>
      <c r="H208" s="8"/>
    </row>
    <row r="209" spans="1:8" ht="21" x14ac:dyDescent="0.35">
      <c r="A209" s="3"/>
      <c r="B209" s="101"/>
      <c r="C209" s="71" t="s">
        <v>423</v>
      </c>
      <c r="D209" s="4"/>
      <c r="E209" s="4"/>
      <c r="F209" s="5"/>
      <c r="H209" s="115" t="s">
        <v>473</v>
      </c>
    </row>
    <row r="210" spans="1:8" thickBot="1" x14ac:dyDescent="0.3">
      <c r="A210" s="3"/>
      <c r="B210" s="101" t="s">
        <v>396</v>
      </c>
      <c r="C210" s="6"/>
      <c r="E210" s="6"/>
      <c r="F210" s="102"/>
    </row>
    <row r="211" spans="1:8" ht="21" x14ac:dyDescent="0.35">
      <c r="A211" s="7"/>
      <c r="B211" s="17" t="s">
        <v>411</v>
      </c>
      <c r="C211" s="103" t="s">
        <v>397</v>
      </c>
      <c r="D211" s="104" t="s">
        <v>412</v>
      </c>
      <c r="E211" s="104" t="s">
        <v>45</v>
      </c>
      <c r="F211" s="104" t="s">
        <v>413</v>
      </c>
      <c r="G211" s="105" t="s">
        <v>398</v>
      </c>
      <c r="H211" s="106" t="s">
        <v>414</v>
      </c>
    </row>
    <row r="212" spans="1:8" ht="16.5" thickBot="1" x14ac:dyDescent="0.3">
      <c r="A212" s="7"/>
      <c r="B212" s="101" t="s">
        <v>409</v>
      </c>
      <c r="C212" s="107">
        <v>9.1093837015000008E-31</v>
      </c>
      <c r="D212" s="108">
        <v>1.3479501326E-11</v>
      </c>
      <c r="E212" s="108">
        <v>1.6021766339999999E-19</v>
      </c>
      <c r="F212" s="109">
        <f>D212/G212</f>
        <v>1.0597828086616832E-19</v>
      </c>
      <c r="G212" s="110">
        <v>127191168</v>
      </c>
      <c r="H212" s="116" t="s">
        <v>415</v>
      </c>
    </row>
    <row r="213" spans="1:8" ht="15" x14ac:dyDescent="0.25">
      <c r="A213" s="7"/>
      <c r="B213" s="7"/>
      <c r="C213" s="54"/>
      <c r="D213" s="52"/>
      <c r="E213" s="50"/>
      <c r="F213" s="51"/>
      <c r="G213" s="51"/>
      <c r="H213" s="8"/>
    </row>
    <row r="214" spans="1:8" thickBot="1" x14ac:dyDescent="0.3">
      <c r="A214" s="70" t="s">
        <v>0</v>
      </c>
      <c r="B214" s="70" t="s">
        <v>1</v>
      </c>
      <c r="C214" s="70" t="s">
        <v>2</v>
      </c>
      <c r="D214" s="70" t="s">
        <v>3</v>
      </c>
      <c r="E214" s="70" t="s">
        <v>4</v>
      </c>
      <c r="F214" s="70" t="s">
        <v>5</v>
      </c>
      <c r="G214" s="70" t="s">
        <v>6</v>
      </c>
      <c r="H214" s="3" t="s">
        <v>391</v>
      </c>
    </row>
    <row r="215" spans="1:8" ht="16.5" x14ac:dyDescent="0.25">
      <c r="A215" s="7"/>
      <c r="B215" s="22" t="s">
        <v>369</v>
      </c>
      <c r="C215" s="24" t="s">
        <v>280</v>
      </c>
      <c r="D215" s="22" t="s">
        <v>281</v>
      </c>
      <c r="E215" s="72" t="s">
        <v>91</v>
      </c>
      <c r="F215" s="22" t="s">
        <v>282</v>
      </c>
      <c r="G215" s="24" t="s">
        <v>283</v>
      </c>
      <c r="H215" s="22" t="s">
        <v>284</v>
      </c>
    </row>
    <row r="216" spans="1:8" ht="15" x14ac:dyDescent="0.25">
      <c r="A216" s="7"/>
      <c r="B216" s="20"/>
      <c r="C216" s="25"/>
      <c r="D216" s="20"/>
      <c r="E216" s="73"/>
      <c r="F216" s="20"/>
      <c r="G216" s="25"/>
      <c r="H216" s="20"/>
    </row>
    <row r="217" spans="1:8" ht="15" x14ac:dyDescent="0.25">
      <c r="A217" s="7">
        <v>1</v>
      </c>
      <c r="B217" s="20"/>
      <c r="C217" s="25"/>
      <c r="D217" s="20"/>
      <c r="E217" s="73"/>
      <c r="F217" s="20"/>
      <c r="G217" s="25"/>
      <c r="H217" s="20"/>
    </row>
    <row r="218" spans="1:8" ht="15.75" thickBot="1" x14ac:dyDescent="0.3">
      <c r="A218" s="7"/>
      <c r="B218" s="26">
        <f>B15*E222</f>
        <v>1.5355487228171712E+21</v>
      </c>
      <c r="C218" s="27">
        <f>C15*E222</f>
        <v>20698431045.351665</v>
      </c>
      <c r="D218" s="26">
        <f>D15*E222</f>
        <v>0.27900452872193726</v>
      </c>
      <c r="E218" s="79">
        <f>E15*E222</f>
        <v>3.7608419148673589E-12</v>
      </c>
      <c r="F218" s="21">
        <f>F15*E222</f>
        <v>5.0694273578330937E-23</v>
      </c>
      <c r="G218" s="27">
        <f>G15*E222</f>
        <v>6.8333352791971869E-34</v>
      </c>
      <c r="H218" s="26">
        <f>H15*E222</f>
        <v>9.2109951956941059E-45</v>
      </c>
    </row>
    <row r="219" spans="1:8" ht="16.5" x14ac:dyDescent="0.25">
      <c r="A219" s="7"/>
      <c r="B219" s="82" t="s">
        <v>92</v>
      </c>
      <c r="C219" s="75" t="s">
        <v>93</v>
      </c>
      <c r="D219" s="78" t="s">
        <v>94</v>
      </c>
      <c r="E219" s="75" t="s">
        <v>95</v>
      </c>
      <c r="F219" s="78" t="s">
        <v>96</v>
      </c>
      <c r="G219" s="75" t="s">
        <v>97</v>
      </c>
      <c r="H219" s="95" t="s">
        <v>98</v>
      </c>
    </row>
    <row r="220" spans="1:8" x14ac:dyDescent="0.25">
      <c r="A220" s="7">
        <v>2</v>
      </c>
      <c r="B220" s="84"/>
      <c r="C220" s="76"/>
      <c r="D220" s="73"/>
      <c r="E220" s="76"/>
      <c r="F220" s="73" t="s">
        <v>365</v>
      </c>
      <c r="G220" s="76" t="s">
        <v>335</v>
      </c>
      <c r="H220" s="96"/>
    </row>
    <row r="221" spans="1:8" x14ac:dyDescent="0.25">
      <c r="A221" s="7"/>
      <c r="B221" s="84"/>
      <c r="C221" s="76"/>
      <c r="D221" s="73"/>
      <c r="E221" s="76" t="s">
        <v>366</v>
      </c>
      <c r="F221" s="73" t="s">
        <v>403</v>
      </c>
      <c r="G221" s="76" t="s">
        <v>464</v>
      </c>
      <c r="H221" s="96"/>
    </row>
    <row r="222" spans="1:8" ht="15.75" thickBot="1" x14ac:dyDescent="0.3">
      <c r="A222" s="7"/>
      <c r="B222" s="84">
        <f>B19*E222</f>
        <v>1.4489277522403816E+40</v>
      </c>
      <c r="C222" s="80">
        <f>C19*E222</f>
        <v>1.9530823557602425E+29</v>
      </c>
      <c r="D222" s="74">
        <f>D19*E222</f>
        <v>2.6326576204257388E+18</v>
      </c>
      <c r="E222" s="100">
        <f>C5/E5^2</f>
        <v>35486911.88543275</v>
      </c>
      <c r="F222" s="98">
        <f>F19*E222</f>
        <v>4.7834587581533592E-4</v>
      </c>
      <c r="G222" s="80">
        <f>G19*E222</f>
        <v>6.4478638673394521E-15</v>
      </c>
      <c r="H222" s="99">
        <f>H19*E222</f>
        <v>8.6913989549669632E-26</v>
      </c>
    </row>
    <row r="223" spans="1:8" ht="16.5" x14ac:dyDescent="0.25">
      <c r="A223" s="7"/>
      <c r="B223" s="35" t="s">
        <v>285</v>
      </c>
      <c r="C223" s="22" t="s">
        <v>286</v>
      </c>
      <c r="D223" s="22" t="s">
        <v>287</v>
      </c>
      <c r="E223" s="78" t="s">
        <v>99</v>
      </c>
      <c r="F223" s="22" t="s">
        <v>288</v>
      </c>
      <c r="G223" s="29" t="s">
        <v>289</v>
      </c>
      <c r="H223" s="22" t="s">
        <v>290</v>
      </c>
    </row>
    <row r="224" spans="1:8" x14ac:dyDescent="0.25">
      <c r="A224" s="7">
        <v>3</v>
      </c>
      <c r="B224" s="35"/>
      <c r="C224" s="20"/>
      <c r="D224" s="20"/>
      <c r="E224" s="73"/>
      <c r="F224" s="20"/>
      <c r="G224" s="55" t="s">
        <v>465</v>
      </c>
      <c r="H224" s="20"/>
    </row>
    <row r="225" spans="1:8" x14ac:dyDescent="0.25">
      <c r="A225" s="7"/>
      <c r="B225" s="35"/>
      <c r="C225" s="20"/>
      <c r="D225" s="20"/>
      <c r="E225" s="73"/>
      <c r="F225" s="20"/>
      <c r="G225" s="55" t="s">
        <v>466</v>
      </c>
      <c r="H225" s="20" t="s">
        <v>467</v>
      </c>
    </row>
    <row r="226" spans="1:8" ht="15.75" thickBot="1" x14ac:dyDescent="0.3">
      <c r="A226" s="7"/>
      <c r="B226" s="40">
        <f>B23*E222</f>
        <v>1.3671931082465089E+59</v>
      </c>
      <c r="C226" s="26">
        <f>C23*E222</f>
        <v>1.8429081315506877E+48</v>
      </c>
      <c r="D226" s="26">
        <f>D23*E222</f>
        <v>2.4841482602933676E+37</v>
      </c>
      <c r="E226" s="74">
        <f>E23*E222</f>
        <v>3.3485079768605036E+26</v>
      </c>
      <c r="F226" s="21">
        <f>F23*E222</f>
        <v>4513621771421274</v>
      </c>
      <c r="G226" s="27">
        <f>G23*E222</f>
        <v>60841.370652935533</v>
      </c>
      <c r="H226" s="26">
        <f>H23*E222</f>
        <v>8.2011133639190206E-7</v>
      </c>
    </row>
    <row r="227" spans="1:8" ht="16.5" x14ac:dyDescent="0.25">
      <c r="A227" s="53"/>
      <c r="B227" s="22" t="s">
        <v>291</v>
      </c>
      <c r="C227" s="22" t="s">
        <v>292</v>
      </c>
      <c r="D227" s="29" t="s">
        <v>293</v>
      </c>
      <c r="E227" s="75" t="s">
        <v>100</v>
      </c>
      <c r="F227" s="29" t="s">
        <v>294</v>
      </c>
      <c r="G227" s="22" t="s">
        <v>295</v>
      </c>
      <c r="H227" s="30" t="s">
        <v>296</v>
      </c>
    </row>
    <row r="228" spans="1:8" x14ac:dyDescent="0.25">
      <c r="A228" s="53">
        <v>4</v>
      </c>
      <c r="B228" s="20"/>
      <c r="C228" s="20"/>
      <c r="D228" s="25"/>
      <c r="E228" s="76"/>
      <c r="F228" s="25"/>
      <c r="G228" s="20" t="s">
        <v>367</v>
      </c>
      <c r="H228" s="31"/>
    </row>
    <row r="229" spans="1:8" x14ac:dyDescent="0.25">
      <c r="A229" s="53"/>
      <c r="B229" s="20"/>
      <c r="C229" s="20"/>
      <c r="D229" s="25"/>
      <c r="E229" s="76"/>
      <c r="F229" s="25"/>
      <c r="G229" s="20" t="s">
        <v>468</v>
      </c>
      <c r="H229" s="64" t="s">
        <v>404</v>
      </c>
    </row>
    <row r="230" spans="1:8" ht="15.75" thickBot="1" x14ac:dyDescent="0.3">
      <c r="A230" s="7"/>
      <c r="B230" s="26">
        <f>B27*E222</f>
        <v>1.2900691510301342E+78</v>
      </c>
      <c r="C230" s="26">
        <f>C27*E222</f>
        <v>1.7389488831942387E+67</v>
      </c>
      <c r="D230" s="36">
        <f>D27*E222</f>
        <v>2.3440163776862956E+56</v>
      </c>
      <c r="E230" s="80">
        <f>E27*E222</f>
        <v>3.1596171871188138E+45</v>
      </c>
      <c r="F230" s="34">
        <f>F27*E222</f>
        <v>4.2590064063420438E+34</v>
      </c>
      <c r="G230" s="26">
        <f>G27*E222</f>
        <v>5.7409282501730083E+23</v>
      </c>
      <c r="H230" s="32">
        <f>H27*E222</f>
        <v>7738484996067.792</v>
      </c>
    </row>
    <row r="231" spans="1:8" ht="16.5" x14ac:dyDescent="0.25">
      <c r="A231" s="7"/>
      <c r="B231" s="37" t="s">
        <v>297</v>
      </c>
      <c r="C231" s="22" t="s">
        <v>298</v>
      </c>
      <c r="D231" s="22" t="s">
        <v>299</v>
      </c>
      <c r="E231" s="78" t="s">
        <v>101</v>
      </c>
      <c r="F231" s="22" t="s">
        <v>300</v>
      </c>
      <c r="G231" s="29" t="s">
        <v>301</v>
      </c>
      <c r="H231" s="22" t="s">
        <v>302</v>
      </c>
    </row>
    <row r="232" spans="1:8" ht="15" x14ac:dyDescent="0.25">
      <c r="A232" s="7">
        <v>5</v>
      </c>
      <c r="B232" s="35"/>
      <c r="C232" s="20"/>
      <c r="D232" s="20"/>
      <c r="E232" s="73"/>
      <c r="F232" s="20"/>
      <c r="G232" s="25"/>
      <c r="H232" s="20"/>
    </row>
    <row r="233" spans="1:8" ht="15" x14ac:dyDescent="0.25">
      <c r="A233" s="7"/>
      <c r="B233" s="35"/>
      <c r="C233" s="20"/>
      <c r="D233" s="20"/>
      <c r="E233" s="73"/>
      <c r="F233" s="20"/>
      <c r="G233" s="25"/>
      <c r="H233" s="20"/>
    </row>
    <row r="234" spans="1:8" ht="15.75" thickBot="1" x14ac:dyDescent="0.3">
      <c r="A234" s="7"/>
      <c r="B234" s="48">
        <f>B31*E222</f>
        <v>1.2172957897470159E+97</v>
      </c>
      <c r="C234" s="26">
        <f>C31*E222</f>
        <v>1.6408540212029117E+86</v>
      </c>
      <c r="D234" s="23">
        <f>D31*E222</f>
        <v>2.2117893954577075E+75</v>
      </c>
      <c r="E234" s="81">
        <f>E31*E222</f>
        <v>2.9813818088904904E+64</v>
      </c>
      <c r="F234" s="21">
        <f>F31*E222</f>
        <v>4.0187540046251645E+53</v>
      </c>
      <c r="G234" s="33">
        <f>G31*E222</f>
        <v>5.4170799934212716E+42</v>
      </c>
      <c r="H234" s="26">
        <f>H31*E222</f>
        <v>7.3019536954370106E+31</v>
      </c>
    </row>
    <row r="235" spans="1:8" ht="15.75" customHeight="1" x14ac:dyDescent="0.25">
      <c r="A235" s="3"/>
      <c r="B235" s="8"/>
      <c r="C235" s="8"/>
      <c r="F235" s="8"/>
      <c r="G235" s="8"/>
      <c r="H235" s="8"/>
    </row>
    <row r="236" spans="1:8" ht="18" x14ac:dyDescent="0.25">
      <c r="A236" s="3"/>
      <c r="B236" s="8"/>
      <c r="E236" s="120" t="s">
        <v>478</v>
      </c>
      <c r="F236" s="61"/>
      <c r="G236" s="8"/>
      <c r="H236" s="8"/>
    </row>
    <row r="237" spans="1:8" ht="18" x14ac:dyDescent="0.25">
      <c r="A237" s="3"/>
      <c r="B237" s="8"/>
      <c r="E237" s="18"/>
      <c r="F237" s="61"/>
      <c r="G237" s="8"/>
      <c r="H237" s="8"/>
    </row>
    <row r="238" spans="1:8" ht="21" x14ac:dyDescent="0.35">
      <c r="A238" s="3"/>
      <c r="B238" s="101"/>
      <c r="C238" s="71" t="s">
        <v>424</v>
      </c>
      <c r="D238" s="4"/>
      <c r="E238" s="4"/>
      <c r="F238" s="5"/>
      <c r="H238" s="115" t="s">
        <v>473</v>
      </c>
    </row>
    <row r="239" spans="1:8" ht="19.5" thickBot="1" x14ac:dyDescent="0.35">
      <c r="B239" s="101" t="s">
        <v>396</v>
      </c>
      <c r="C239" s="6"/>
      <c r="E239" s="6"/>
      <c r="F239" s="102"/>
    </row>
    <row r="240" spans="1:8" ht="19.5" customHeight="1" x14ac:dyDescent="0.35">
      <c r="A240" s="7"/>
      <c r="B240" s="17" t="s">
        <v>411</v>
      </c>
      <c r="C240" s="103" t="s">
        <v>397</v>
      </c>
      <c r="D240" s="104" t="s">
        <v>412</v>
      </c>
      <c r="E240" s="104" t="s">
        <v>45</v>
      </c>
      <c r="F240" s="104" t="s">
        <v>413</v>
      </c>
      <c r="G240" s="105" t="s">
        <v>398</v>
      </c>
      <c r="H240" s="106" t="s">
        <v>414</v>
      </c>
    </row>
    <row r="241" spans="1:8" ht="19.5" customHeight="1" thickBot="1" x14ac:dyDescent="0.3">
      <c r="A241" s="7"/>
      <c r="B241" s="101" t="s">
        <v>409</v>
      </c>
      <c r="C241" s="107">
        <v>9.1093837015000008E-31</v>
      </c>
      <c r="D241" s="108">
        <v>1.3479501326E-11</v>
      </c>
      <c r="E241" s="108">
        <v>1.6021766339999999E-19</v>
      </c>
      <c r="F241" s="109">
        <f>D241/G241</f>
        <v>1.0597828086616832E-19</v>
      </c>
      <c r="G241" s="110">
        <v>127191168</v>
      </c>
      <c r="H241" s="116" t="s">
        <v>415</v>
      </c>
    </row>
    <row r="242" spans="1:8" ht="19.5" customHeight="1" x14ac:dyDescent="0.25">
      <c r="A242" s="7"/>
      <c r="B242" s="7"/>
      <c r="C242" s="50"/>
      <c r="D242" s="50"/>
      <c r="E242" s="50"/>
      <c r="F242" s="51"/>
      <c r="G242" s="51"/>
      <c r="H242" s="8"/>
    </row>
    <row r="243" spans="1:8" ht="19.5" customHeight="1" thickBot="1" x14ac:dyDescent="0.3">
      <c r="A243" s="70" t="s">
        <v>0</v>
      </c>
      <c r="B243" s="70" t="s">
        <v>1</v>
      </c>
      <c r="C243" s="70" t="s">
        <v>2</v>
      </c>
      <c r="D243" s="70" t="s">
        <v>3</v>
      </c>
      <c r="E243" s="70" t="s">
        <v>4</v>
      </c>
      <c r="F243" s="70" t="s">
        <v>5</v>
      </c>
      <c r="G243" s="70" t="s">
        <v>6</v>
      </c>
      <c r="H243" s="3" t="s">
        <v>391</v>
      </c>
    </row>
    <row r="244" spans="1:8" ht="14.1" customHeight="1" x14ac:dyDescent="0.25">
      <c r="A244" s="7"/>
      <c r="B244" s="22" t="s">
        <v>370</v>
      </c>
      <c r="C244" s="24" t="s">
        <v>371</v>
      </c>
      <c r="D244" s="22" t="s">
        <v>372</v>
      </c>
      <c r="E244" s="72" t="s">
        <v>373</v>
      </c>
      <c r="F244" s="22" t="s">
        <v>374</v>
      </c>
      <c r="G244" s="24" t="s">
        <v>375</v>
      </c>
      <c r="H244" s="22" t="s">
        <v>376</v>
      </c>
    </row>
    <row r="245" spans="1:8" ht="14.1" customHeight="1" x14ac:dyDescent="0.25">
      <c r="A245" s="7">
        <v>0</v>
      </c>
      <c r="B245" s="20" t="s">
        <v>405</v>
      </c>
      <c r="C245" s="25" t="s">
        <v>382</v>
      </c>
      <c r="D245" s="20"/>
      <c r="E245" s="73"/>
      <c r="F245" s="20"/>
      <c r="G245" s="25"/>
      <c r="H245" s="20"/>
    </row>
    <row r="246" spans="1:8" ht="14.1" customHeight="1" x14ac:dyDescent="0.25">
      <c r="A246" s="7"/>
      <c r="B246" s="20" t="s">
        <v>384</v>
      </c>
      <c r="C246" s="25" t="s">
        <v>383</v>
      </c>
      <c r="D246" s="20"/>
      <c r="E246" s="73"/>
      <c r="F246" s="20"/>
      <c r="G246" s="25"/>
      <c r="H246" s="20"/>
    </row>
    <row r="247" spans="1:8" ht="14.1" customHeight="1" thickBot="1" x14ac:dyDescent="0.3">
      <c r="A247" s="7"/>
      <c r="B247" s="26">
        <f>B11*E255</f>
        <v>1.2922426036984459E-13</v>
      </c>
      <c r="C247" s="27">
        <f>C11*E255</f>
        <v>1.7418785890066895E-24</v>
      </c>
      <c r="D247" s="26">
        <f>D11*E255</f>
        <v>2.3479654750246672E-35</v>
      </c>
      <c r="E247" s="79">
        <f>E11*E255</f>
        <v>3.1649403733997223E-46</v>
      </c>
      <c r="F247" s="21">
        <f>F11*E255</f>
        <v>4.2661817959952492E-57</v>
      </c>
      <c r="G247" s="27">
        <f>G11*E255</f>
        <v>5.7506003176075026E-68</v>
      </c>
      <c r="H247" s="26">
        <f>H11*E255</f>
        <v>7.7515224606486355E-79</v>
      </c>
    </row>
    <row r="248" spans="1:8" ht="14.1" customHeight="1" x14ac:dyDescent="0.25">
      <c r="A248" s="7"/>
      <c r="B248" s="22" t="s">
        <v>303</v>
      </c>
      <c r="C248" s="24" t="s">
        <v>304</v>
      </c>
      <c r="D248" s="22" t="s">
        <v>305</v>
      </c>
      <c r="E248" s="72" t="s">
        <v>102</v>
      </c>
      <c r="F248" s="22" t="s">
        <v>306</v>
      </c>
      <c r="G248" s="24" t="s">
        <v>307</v>
      </c>
      <c r="H248" s="22" t="s">
        <v>308</v>
      </c>
    </row>
    <row r="249" spans="1:8" ht="14.1" customHeight="1" x14ac:dyDescent="0.25">
      <c r="A249" s="7">
        <v>1</v>
      </c>
      <c r="B249" s="20"/>
      <c r="C249" s="25" t="s">
        <v>407</v>
      </c>
      <c r="D249" s="20"/>
      <c r="E249" s="73"/>
      <c r="F249" s="20"/>
      <c r="G249" s="25"/>
      <c r="H249" s="20"/>
    </row>
    <row r="250" spans="1:8" ht="14.1" customHeight="1" x14ac:dyDescent="0.25">
      <c r="A250" s="7"/>
      <c r="B250" s="20"/>
      <c r="C250" s="25" t="s">
        <v>385</v>
      </c>
      <c r="D250" s="20"/>
      <c r="E250" s="73"/>
      <c r="F250" s="20"/>
      <c r="G250" s="25"/>
      <c r="H250" s="20"/>
    </row>
    <row r="251" spans="1:8" ht="14.1" customHeight="1" thickBot="1" x14ac:dyDescent="0.3">
      <c r="A251" s="7"/>
      <c r="B251" s="26">
        <f>B15*E255</f>
        <v>1219346.6370060467</v>
      </c>
      <c r="C251" s="27">
        <f>C15*E255</f>
        <v>1.6436184610376644E-5</v>
      </c>
      <c r="D251" s="26">
        <f>D15*E255</f>
        <v>2.2155157224995275E-16</v>
      </c>
      <c r="E251" s="79">
        <f>E15*E255</f>
        <v>2.9864047119206227E-27</v>
      </c>
      <c r="F251" s="21">
        <f>F15*E255</f>
        <v>4.0255246274306682E-38</v>
      </c>
      <c r="G251" s="27">
        <f>G15*E255</f>
        <v>5.426206455329735E-49</v>
      </c>
      <c r="H251" s="26">
        <f>H15*E255</f>
        <v>7.3142557109766921E-60</v>
      </c>
    </row>
    <row r="252" spans="1:8" ht="14.1" customHeight="1" x14ac:dyDescent="0.25">
      <c r="A252" s="7"/>
      <c r="B252" s="82" t="s">
        <v>103</v>
      </c>
      <c r="C252" s="75" t="s">
        <v>104</v>
      </c>
      <c r="D252" s="78" t="s">
        <v>105</v>
      </c>
      <c r="E252" s="75" t="s">
        <v>106</v>
      </c>
      <c r="F252" s="78" t="s">
        <v>107</v>
      </c>
      <c r="G252" s="75" t="s">
        <v>108</v>
      </c>
      <c r="H252" s="95" t="s">
        <v>109</v>
      </c>
    </row>
    <row r="253" spans="1:8" ht="14.1" customHeight="1" x14ac:dyDescent="0.25">
      <c r="A253" s="7">
        <v>2</v>
      </c>
      <c r="B253" s="84"/>
      <c r="C253" s="76"/>
      <c r="D253" s="73"/>
      <c r="E253" s="76"/>
      <c r="F253" s="73"/>
      <c r="G253" s="76"/>
      <c r="H253" s="96"/>
    </row>
    <row r="254" spans="1:8" ht="14.1" customHeight="1" x14ac:dyDescent="0.25">
      <c r="A254" s="7"/>
      <c r="B254" s="84"/>
      <c r="C254" s="76"/>
      <c r="D254" s="73"/>
      <c r="E254" s="76" t="s">
        <v>368</v>
      </c>
      <c r="F254" s="73"/>
      <c r="G254" s="76"/>
      <c r="H254" s="96"/>
    </row>
    <row r="255" spans="1:8" ht="14.1" customHeight="1" thickBot="1" x14ac:dyDescent="0.3">
      <c r="A255" s="7"/>
      <c r="B255" s="97">
        <f>B19*E255</f>
        <v>1.1505627634645859E+25</v>
      </c>
      <c r="C255" s="80">
        <f>C19*E255</f>
        <v>155090122957671.09</v>
      </c>
      <c r="D255" s="74">
        <f>D19*E255</f>
        <v>2090.5375180574301</v>
      </c>
      <c r="E255" s="80">
        <f>E5^2/C5</f>
        <v>2.8179403246707878E-8</v>
      </c>
      <c r="F255" s="98">
        <f>F19*E255</f>
        <v>3.7984430342988755E-19</v>
      </c>
      <c r="G255" s="80">
        <f>G19*E255</f>
        <v>5.120111791756716E-30</v>
      </c>
      <c r="H255" s="99">
        <f>H19*E255</f>
        <v>6.9016553686252882E-41</v>
      </c>
    </row>
    <row r="256" spans="1:8" ht="14.1" customHeight="1" x14ac:dyDescent="0.25">
      <c r="A256" s="53"/>
      <c r="B256" s="22" t="s">
        <v>309</v>
      </c>
      <c r="C256" s="29" t="s">
        <v>310</v>
      </c>
      <c r="D256" s="22" t="s">
        <v>311</v>
      </c>
      <c r="E256" s="78" t="s">
        <v>110</v>
      </c>
      <c r="F256" s="22" t="s">
        <v>312</v>
      </c>
      <c r="G256" s="29" t="s">
        <v>313</v>
      </c>
      <c r="H256" s="22" t="s">
        <v>314</v>
      </c>
    </row>
    <row r="257" spans="1:8" ht="14.1" customHeight="1" x14ac:dyDescent="0.25">
      <c r="A257" s="53">
        <v>3</v>
      </c>
      <c r="B257" s="20"/>
      <c r="C257" s="25"/>
      <c r="D257" s="20"/>
      <c r="E257" s="73" t="s">
        <v>406</v>
      </c>
      <c r="F257" s="20"/>
      <c r="G257" s="25"/>
      <c r="H257" s="20"/>
    </row>
    <row r="258" spans="1:8" ht="14.1" customHeight="1" x14ac:dyDescent="0.25">
      <c r="A258" s="53"/>
      <c r="B258" s="20"/>
      <c r="C258" s="25"/>
      <c r="D258" s="20"/>
      <c r="E258" s="73" t="s">
        <v>386</v>
      </c>
      <c r="F258" s="20" t="s">
        <v>378</v>
      </c>
      <c r="G258" s="25"/>
      <c r="H258" s="20"/>
    </row>
    <row r="259" spans="1:8" ht="15.75" thickBot="1" x14ac:dyDescent="0.3">
      <c r="A259" s="7"/>
      <c r="B259" s="26">
        <f>B23*E259</f>
        <v>1.0244165212341054E+63</v>
      </c>
      <c r="C259" s="27">
        <f>C23*E255</f>
        <v>1.463414217423684E+33</v>
      </c>
      <c r="D259" s="26">
        <f>D23*E255</f>
        <v>1.9726093884249799E+22</v>
      </c>
      <c r="E259" s="74">
        <f>E23*E255</f>
        <v>265897908669.54562</v>
      </c>
      <c r="F259" s="21">
        <f>F23*E255</f>
        <v>3.5841712124917673</v>
      </c>
      <c r="G259" s="27">
        <f>G23*E255</f>
        <v>4.8312840611393809E-11</v>
      </c>
      <c r="H259" s="26">
        <f>H23*E255</f>
        <v>6.5123299908410954E-22</v>
      </c>
    </row>
    <row r="260" spans="1:8" ht="14.1" customHeight="1" x14ac:dyDescent="0.25">
      <c r="A260" s="7"/>
      <c r="B260" s="37" t="s">
        <v>315</v>
      </c>
      <c r="C260" s="22" t="s">
        <v>316</v>
      </c>
      <c r="D260" s="29" t="s">
        <v>317</v>
      </c>
      <c r="E260" s="75" t="s">
        <v>111</v>
      </c>
      <c r="F260" s="29" t="s">
        <v>318</v>
      </c>
      <c r="G260" s="22" t="s">
        <v>319</v>
      </c>
      <c r="H260" s="30" t="s">
        <v>320</v>
      </c>
    </row>
    <row r="261" spans="1:8" ht="14.1" customHeight="1" x14ac:dyDescent="0.25">
      <c r="A261" s="7">
        <v>4</v>
      </c>
      <c r="B261" s="35"/>
      <c r="C261" s="20"/>
      <c r="D261" s="25"/>
      <c r="E261" s="76"/>
      <c r="F261" s="25"/>
      <c r="G261" s="20"/>
      <c r="H261" s="31"/>
    </row>
    <row r="262" spans="1:8" ht="14.1" customHeight="1" x14ac:dyDescent="0.25">
      <c r="A262" s="7"/>
      <c r="B262" s="35"/>
      <c r="C262" s="20"/>
      <c r="D262" s="25"/>
      <c r="E262" s="76"/>
      <c r="F262" s="25"/>
      <c r="G262" s="20"/>
      <c r="H262" s="31"/>
    </row>
    <row r="263" spans="1:8" ht="14.1" customHeight="1" thickBot="1" x14ac:dyDescent="0.3">
      <c r="A263" s="7"/>
      <c r="B263" s="40">
        <f>B27*E255</f>
        <v>1.0244165212341052E+63</v>
      </c>
      <c r="C263" s="26">
        <f>C27*E255</f>
        <v>1.3808623856351429E+52</v>
      </c>
      <c r="D263" s="36">
        <f>D27*E255</f>
        <v>1.8613336358192426E+41</v>
      </c>
      <c r="E263" s="80">
        <f>E27*E255</f>
        <v>2.5089849212153883E+30</v>
      </c>
      <c r="F263" s="34">
        <f>F27*E255</f>
        <v>3.3819865572436832E+19</v>
      </c>
      <c r="G263" s="26">
        <f>G27*E255</f>
        <v>455874922.82880408</v>
      </c>
      <c r="H263" s="32">
        <f>H27*E255</f>
        <v>6.144966626761012E-3</v>
      </c>
    </row>
    <row r="264" spans="1:8" ht="14.1" customHeight="1" x14ac:dyDescent="0.25">
      <c r="A264" s="7"/>
      <c r="B264" s="22" t="s">
        <v>321</v>
      </c>
      <c r="C264" s="29" t="s">
        <v>322</v>
      </c>
      <c r="D264" s="22" t="s">
        <v>323</v>
      </c>
      <c r="E264" s="78" t="s">
        <v>112</v>
      </c>
      <c r="F264" s="22" t="s">
        <v>324</v>
      </c>
      <c r="G264" s="29" t="s">
        <v>325</v>
      </c>
      <c r="H264" s="22" t="s">
        <v>326</v>
      </c>
    </row>
    <row r="265" spans="1:8" ht="14.1" customHeight="1" x14ac:dyDescent="0.25">
      <c r="A265" s="7">
        <v>5</v>
      </c>
      <c r="B265" s="20"/>
      <c r="C265" s="25"/>
      <c r="D265" s="20"/>
      <c r="E265" s="73"/>
      <c r="F265" s="20"/>
      <c r="G265" s="25"/>
      <c r="H265" s="20"/>
    </row>
    <row r="266" spans="1:8" ht="14.1" customHeight="1" x14ac:dyDescent="0.25">
      <c r="A266" s="7"/>
      <c r="B266" s="20"/>
      <c r="C266" s="25"/>
      <c r="D266" s="20"/>
      <c r="E266" s="73"/>
      <c r="F266" s="20"/>
      <c r="G266" s="25"/>
      <c r="H266" s="20"/>
    </row>
    <row r="267" spans="1:8" ht="14.1" customHeight="1" thickBot="1" x14ac:dyDescent="0.3">
      <c r="A267" s="7"/>
      <c r="B267" s="26">
        <f>B31*E255</f>
        <v>9.6662874021117648E+81</v>
      </c>
      <c r="C267" s="33">
        <f>C31*E255</f>
        <v>1.3029673385426263E+71</v>
      </c>
      <c r="D267" s="23">
        <f>D31*E255</f>
        <v>1.756334996762002E+60</v>
      </c>
      <c r="E267" s="81">
        <f>E31*E255</f>
        <v>2.3674519917753611E+49</v>
      </c>
      <c r="F267" s="21">
        <f>F31*E255</f>
        <v>3.1912072262377321E+38</v>
      </c>
      <c r="G267" s="33">
        <f>G31*E255</f>
        <v>4.301588203761229E+27</v>
      </c>
      <c r="H267" s="26">
        <f>H31*E255</f>
        <v>5.7983263896505448E+16</v>
      </c>
    </row>
    <row r="268" spans="1:8" ht="15" x14ac:dyDescent="0.25">
      <c r="A268" s="7"/>
      <c r="B268" s="8"/>
      <c r="C268" s="8"/>
      <c r="D268" s="8"/>
      <c r="E268" s="8"/>
      <c r="F268" s="8"/>
      <c r="G268" s="8"/>
      <c r="H268" s="8"/>
    </row>
    <row r="269" spans="1:8" x14ac:dyDescent="0.25">
      <c r="A269" s="3"/>
      <c r="E269" s="120" t="s">
        <v>479</v>
      </c>
      <c r="F269" s="65"/>
    </row>
    <row r="270" spans="1:8" ht="18" x14ac:dyDescent="0.25">
      <c r="A270" s="13"/>
    </row>
  </sheetData>
  <pageMargins left="0.25" right="0.25" top="0.75" bottom="0.75" header="0.3" footer="0.3"/>
  <pageSetup paperSize="9" scale="98" orientation="landscape" r:id="rId1"/>
  <rowBreaks count="6" manualBreakCount="6">
    <brk id="62" max="16383" man="1"/>
    <brk id="91" max="16383" man="1"/>
    <brk id="149" max="16383" man="1"/>
    <brk id="178" max="16383" man="1"/>
    <brk id="207" max="16383" man="1"/>
    <brk id="236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2023-01-25T12:21:23Z</dcterms:modified>
</cp:coreProperties>
</file>