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160" tabRatio="598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0" i="1" l="1"/>
  <c r="F211" i="1"/>
  <c r="F182" i="1"/>
  <c r="F153" i="1"/>
  <c r="F124" i="1"/>
  <c r="F95" i="1"/>
  <c r="F66" i="1"/>
  <c r="F37" i="1"/>
  <c r="F5" i="1" l="1"/>
  <c r="E47" i="1" l="1"/>
  <c r="E254" i="1" l="1"/>
  <c r="E221" i="1"/>
  <c r="E192" i="1"/>
  <c r="E163" i="1"/>
  <c r="E134" i="1"/>
  <c r="E105" i="1"/>
  <c r="H200" i="1" l="1"/>
  <c r="E196" i="1"/>
  <c r="E76" i="1" l="1"/>
  <c r="F18" i="1"/>
  <c r="E22" i="1"/>
  <c r="E51" i="1" s="1"/>
  <c r="G18" i="1"/>
  <c r="G47" i="1" l="1"/>
  <c r="F47" i="1"/>
  <c r="E225" i="1"/>
  <c r="E167" i="1"/>
  <c r="E138" i="1"/>
  <c r="E258" i="1"/>
  <c r="E109" i="1"/>
  <c r="G163" i="1"/>
  <c r="G134" i="1"/>
  <c r="G254" i="1"/>
  <c r="G192" i="1"/>
  <c r="G105" i="1"/>
  <c r="G221" i="1"/>
  <c r="F221" i="1"/>
  <c r="F192" i="1"/>
  <c r="F134" i="1"/>
  <c r="F105" i="1"/>
  <c r="F254" i="1"/>
  <c r="F163" i="1"/>
  <c r="D18" i="1"/>
  <c r="H18" i="1"/>
  <c r="H47" i="1" l="1"/>
  <c r="D221" i="1"/>
  <c r="D47" i="1"/>
  <c r="H192" i="1"/>
  <c r="H134" i="1"/>
  <c r="H163" i="1"/>
  <c r="H105" i="1"/>
  <c r="H254" i="1"/>
  <c r="H221" i="1"/>
  <c r="D163" i="1"/>
  <c r="D134" i="1"/>
  <c r="D192" i="1"/>
  <c r="D105" i="1"/>
  <c r="D254" i="1"/>
  <c r="C18" i="1"/>
  <c r="B18" i="1"/>
  <c r="D76" i="1"/>
  <c r="G76" i="1"/>
  <c r="F76" i="1"/>
  <c r="H76" i="1"/>
  <c r="B76" i="1" l="1"/>
  <c r="B47" i="1"/>
  <c r="C76" i="1"/>
  <c r="C47" i="1"/>
  <c r="C221" i="1"/>
  <c r="B221" i="1"/>
  <c r="B254" i="1"/>
  <c r="B163" i="1"/>
  <c r="B134" i="1"/>
  <c r="B105" i="1"/>
  <c r="B192" i="1"/>
  <c r="C192" i="1"/>
  <c r="C134" i="1"/>
  <c r="C254" i="1"/>
  <c r="C163" i="1"/>
  <c r="C105" i="1"/>
  <c r="E14" i="1"/>
  <c r="E80" i="1"/>
  <c r="E26" i="1"/>
  <c r="E55" i="1" s="1"/>
  <c r="E43" i="1" l="1"/>
  <c r="E10" i="1"/>
  <c r="E262" i="1"/>
  <c r="E142" i="1"/>
  <c r="E171" i="1"/>
  <c r="E113" i="1"/>
  <c r="E200" i="1"/>
  <c r="E229" i="1"/>
  <c r="E250" i="1"/>
  <c r="E188" i="1"/>
  <c r="E101" i="1"/>
  <c r="E159" i="1"/>
  <c r="E130" i="1"/>
  <c r="E217" i="1"/>
  <c r="D26" i="1"/>
  <c r="D142" i="1" s="1"/>
  <c r="F26" i="1"/>
  <c r="F55" i="1" s="1"/>
  <c r="E30" i="1"/>
  <c r="E59" i="1" s="1"/>
  <c r="H14" i="1"/>
  <c r="G22" i="1"/>
  <c r="G51" i="1" s="1"/>
  <c r="G14" i="1"/>
  <c r="B26" i="1"/>
  <c r="C14" i="1"/>
  <c r="E84" i="1"/>
  <c r="F22" i="1"/>
  <c r="F51" i="1" s="1"/>
  <c r="F14" i="1"/>
  <c r="E72" i="1"/>
  <c r="C26" i="1"/>
  <c r="D14" i="1"/>
  <c r="B14" i="1"/>
  <c r="G26" i="1"/>
  <c r="G55" i="1" s="1"/>
  <c r="H26" i="1"/>
  <c r="H55" i="1" s="1"/>
  <c r="H22" i="1"/>
  <c r="H51" i="1" s="1"/>
  <c r="C22" i="1"/>
  <c r="B22" i="1"/>
  <c r="D22" i="1"/>
  <c r="D138" i="1" s="1"/>
  <c r="E246" i="1" l="1"/>
  <c r="G10" i="1"/>
  <c r="G246" i="1" s="1"/>
  <c r="F10" i="1"/>
  <c r="F246" i="1" s="1"/>
  <c r="H10" i="1"/>
  <c r="H246" i="1" s="1"/>
  <c r="D10" i="1"/>
  <c r="D246" i="1" s="1"/>
  <c r="B10" i="1"/>
  <c r="B246" i="1" s="1"/>
  <c r="C10" i="1"/>
  <c r="C246" i="1" s="1"/>
  <c r="F43" i="1"/>
  <c r="G43" i="1"/>
  <c r="H43" i="1"/>
  <c r="D225" i="1"/>
  <c r="D51" i="1"/>
  <c r="C225" i="1"/>
  <c r="C51" i="1"/>
  <c r="B217" i="1"/>
  <c r="B43" i="1"/>
  <c r="C229" i="1"/>
  <c r="C55" i="1"/>
  <c r="B229" i="1"/>
  <c r="B55" i="1"/>
  <c r="D229" i="1"/>
  <c r="D55" i="1"/>
  <c r="B225" i="1"/>
  <c r="B51" i="1"/>
  <c r="D217" i="1"/>
  <c r="D43" i="1"/>
  <c r="C217" i="1"/>
  <c r="C43" i="1"/>
  <c r="B196" i="1"/>
  <c r="B167" i="1"/>
  <c r="B138" i="1"/>
  <c r="B109" i="1"/>
  <c r="B258" i="1"/>
  <c r="H258" i="1"/>
  <c r="H167" i="1"/>
  <c r="H109" i="1"/>
  <c r="H196" i="1"/>
  <c r="H138" i="1"/>
  <c r="H225" i="1"/>
  <c r="G171" i="1"/>
  <c r="G142" i="1"/>
  <c r="G200" i="1"/>
  <c r="G113" i="1"/>
  <c r="G262" i="1"/>
  <c r="G229" i="1"/>
  <c r="D250" i="1"/>
  <c r="D188" i="1"/>
  <c r="D130" i="1"/>
  <c r="D159" i="1"/>
  <c r="D101" i="1"/>
  <c r="F250" i="1"/>
  <c r="F159" i="1"/>
  <c r="F188" i="1"/>
  <c r="F130" i="1"/>
  <c r="F101" i="1"/>
  <c r="F217" i="1"/>
  <c r="B171" i="1"/>
  <c r="B142" i="1"/>
  <c r="B262" i="1"/>
  <c r="B200" i="1"/>
  <c r="B113" i="1"/>
  <c r="G258" i="1"/>
  <c r="G196" i="1"/>
  <c r="G225" i="1"/>
  <c r="G167" i="1"/>
  <c r="G138" i="1"/>
  <c r="G109" i="1"/>
  <c r="E266" i="1"/>
  <c r="E204" i="1"/>
  <c r="E175" i="1"/>
  <c r="E117" i="1"/>
  <c r="E233" i="1"/>
  <c r="E146" i="1"/>
  <c r="D171" i="1"/>
  <c r="D262" i="1"/>
  <c r="D200" i="1"/>
  <c r="D113" i="1"/>
  <c r="D258" i="1"/>
  <c r="D196" i="1"/>
  <c r="D109" i="1"/>
  <c r="D167" i="1"/>
  <c r="C258" i="1"/>
  <c r="C167" i="1"/>
  <c r="C196" i="1"/>
  <c r="C138" i="1"/>
  <c r="C109" i="1"/>
  <c r="H229" i="1"/>
  <c r="H142" i="1"/>
  <c r="H262" i="1"/>
  <c r="H171" i="1"/>
  <c r="H113" i="1"/>
  <c r="B188" i="1"/>
  <c r="B130" i="1"/>
  <c r="B250" i="1"/>
  <c r="B159" i="1"/>
  <c r="B101" i="1"/>
  <c r="C200" i="1"/>
  <c r="C142" i="1"/>
  <c r="C113" i="1"/>
  <c r="C262" i="1"/>
  <c r="C171" i="1"/>
  <c r="F258" i="1"/>
  <c r="F167" i="1"/>
  <c r="F109" i="1"/>
  <c r="F138" i="1"/>
  <c r="F196" i="1"/>
  <c r="F225" i="1"/>
  <c r="C250" i="1"/>
  <c r="C159" i="1"/>
  <c r="C188" i="1"/>
  <c r="C130" i="1"/>
  <c r="C101" i="1"/>
  <c r="G250" i="1"/>
  <c r="G217" i="1"/>
  <c r="G188" i="1"/>
  <c r="G130" i="1"/>
  <c r="G101" i="1"/>
  <c r="G159" i="1"/>
  <c r="H250" i="1"/>
  <c r="H159" i="1"/>
  <c r="H188" i="1"/>
  <c r="H130" i="1"/>
  <c r="H101" i="1"/>
  <c r="H217" i="1"/>
  <c r="F200" i="1"/>
  <c r="F142" i="1"/>
  <c r="F262" i="1"/>
  <c r="F171" i="1"/>
  <c r="F229" i="1"/>
  <c r="F113" i="1"/>
  <c r="B80" i="1"/>
  <c r="D72" i="1"/>
  <c r="G80" i="1"/>
  <c r="E88" i="1"/>
  <c r="B30" i="1"/>
  <c r="C30" i="1"/>
  <c r="F30" i="1"/>
  <c r="F59" i="1" s="1"/>
  <c r="H30" i="1"/>
  <c r="H59" i="1" s="1"/>
  <c r="D30" i="1"/>
  <c r="D146" i="1" s="1"/>
  <c r="G30" i="1"/>
  <c r="G59" i="1" s="1"/>
  <c r="D84" i="1"/>
  <c r="H80" i="1"/>
  <c r="G84" i="1"/>
  <c r="F72" i="1"/>
  <c r="B84" i="1"/>
  <c r="D80" i="1"/>
  <c r="C80" i="1"/>
  <c r="H84" i="1"/>
  <c r="B72" i="1"/>
  <c r="C84" i="1"/>
  <c r="F80" i="1"/>
  <c r="C72" i="1"/>
  <c r="G72" i="1"/>
  <c r="H72" i="1"/>
  <c r="F84" i="1"/>
  <c r="D233" i="1" l="1"/>
  <c r="D59" i="1"/>
  <c r="B233" i="1"/>
  <c r="B59" i="1"/>
  <c r="C233" i="1"/>
  <c r="C59" i="1"/>
  <c r="D266" i="1"/>
  <c r="D204" i="1"/>
  <c r="D117" i="1"/>
  <c r="D175" i="1"/>
  <c r="F266" i="1"/>
  <c r="F175" i="1"/>
  <c r="F117" i="1"/>
  <c r="F204" i="1"/>
  <c r="F146" i="1"/>
  <c r="F233" i="1"/>
  <c r="B266" i="1"/>
  <c r="B204" i="1"/>
  <c r="B117" i="1"/>
  <c r="B175" i="1"/>
  <c r="B146" i="1"/>
  <c r="G266" i="1"/>
  <c r="G233" i="1"/>
  <c r="G204" i="1"/>
  <c r="G117" i="1"/>
  <c r="G175" i="1"/>
  <c r="G146" i="1"/>
  <c r="H266" i="1"/>
  <c r="H175" i="1"/>
  <c r="H117" i="1"/>
  <c r="H204" i="1"/>
  <c r="H146" i="1"/>
  <c r="H233" i="1"/>
  <c r="C266" i="1"/>
  <c r="C175" i="1"/>
  <c r="C117" i="1"/>
  <c r="C204" i="1"/>
  <c r="C146" i="1"/>
  <c r="D88" i="1"/>
  <c r="F88" i="1"/>
  <c r="B88" i="1"/>
  <c r="G88" i="1"/>
  <c r="H88" i="1"/>
  <c r="C88" i="1"/>
</calcChain>
</file>

<file path=xl/sharedStrings.xml><?xml version="1.0" encoding="utf-8"?>
<sst xmlns="http://schemas.openxmlformats.org/spreadsheetml/2006/main" count="601" uniqueCount="458">
  <si>
    <t>c</t>
  </si>
  <si>
    <t>A</t>
  </si>
  <si>
    <t>B</t>
  </si>
  <si>
    <t>C</t>
  </si>
  <si>
    <t>D</t>
  </si>
  <si>
    <t>E</t>
  </si>
  <si>
    <t>F</t>
  </si>
  <si>
    <t>G</t>
  </si>
  <si>
    <t>[ L T ]</t>
  </si>
  <si>
    <t>uno</t>
  </si>
  <si>
    <t>f</t>
  </si>
  <si>
    <t>[M L T ]</t>
  </si>
  <si>
    <r>
      <t xml:space="preserve"> [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]</t>
    </r>
  </si>
  <si>
    <r>
      <t xml:space="preserve"> [ L</t>
    </r>
    <r>
      <rPr>
        <vertAlign val="superscript"/>
        <sz val="11"/>
        <rFont val="Arial"/>
        <family val="2"/>
      </rPr>
      <t xml:space="preserve">-3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</si>
  <si>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 L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</si>
  <si>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 L</t>
    </r>
    <r>
      <rPr>
        <vertAlign val="superscript"/>
        <sz val="11"/>
        <rFont val="Arial"/>
        <family val="2"/>
      </rPr>
      <t xml:space="preserve">-1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</si>
  <si>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</si>
  <si>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>[ L T</t>
    </r>
    <r>
      <rPr>
        <vertAlign val="superscript"/>
        <sz val="11"/>
        <rFont val="Arial"/>
        <family val="2"/>
      </rPr>
      <t>0</t>
    </r>
    <r>
      <rPr>
        <sz val="11"/>
        <rFont val="Arial"/>
        <family val="2"/>
      </rPr>
      <t xml:space="preserve"> ]</t>
    </r>
  </si>
  <si>
    <r>
      <t>[ L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</si>
  <si>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>[ L</t>
    </r>
    <r>
      <rPr>
        <vertAlign val="superscript"/>
        <sz val="11"/>
        <rFont val="Arial"/>
        <family val="2"/>
      </rPr>
      <t xml:space="preserve">3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</si>
  <si>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-1 </t>
    </r>
    <r>
      <rPr>
        <sz val="11"/>
        <rFont val="Arial"/>
        <family val="2"/>
      </rPr>
      <t>]</t>
    </r>
  </si>
  <si>
    <r>
      <t xml:space="preserve"> [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]</t>
    </r>
  </si>
  <si>
    <r>
      <t xml:space="preserve"> [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-3 </t>
    </r>
    <r>
      <rPr>
        <sz val="11"/>
        <rFont val="Arial"/>
        <family val="2"/>
      </rPr>
      <t>]</t>
    </r>
  </si>
  <si>
    <r>
      <t xml:space="preserve"> [M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]</t>
    </r>
  </si>
  <si>
    <r>
      <t xml:space="preserve"> [M L</t>
    </r>
    <r>
      <rPr>
        <vertAlign val="superscript"/>
        <sz val="11"/>
        <rFont val="Arial"/>
        <family val="2"/>
      </rPr>
      <t xml:space="preserve">-3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</si>
  <si>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 L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</si>
  <si>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 L</t>
    </r>
    <r>
      <rPr>
        <vertAlign val="superscript"/>
        <sz val="11"/>
        <rFont val="Arial"/>
        <family val="2"/>
      </rPr>
      <t xml:space="preserve">-1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</si>
  <si>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</si>
  <si>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>[M L T</t>
    </r>
    <r>
      <rPr>
        <vertAlign val="superscript"/>
        <sz val="11"/>
        <rFont val="Arial"/>
        <family val="2"/>
      </rPr>
      <t>0</t>
    </r>
    <r>
      <rPr>
        <sz val="11"/>
        <rFont val="Arial"/>
        <family val="2"/>
      </rPr>
      <t xml:space="preserve"> ]</t>
    </r>
  </si>
  <si>
    <r>
      <t>[M L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</si>
  <si>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>[M L</t>
    </r>
    <r>
      <rPr>
        <vertAlign val="superscript"/>
        <sz val="11"/>
        <rFont val="Arial"/>
        <family val="2"/>
      </rPr>
      <t xml:space="preserve">3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</si>
  <si>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-1 </t>
    </r>
    <r>
      <rPr>
        <sz val="11"/>
        <rFont val="Arial"/>
        <family val="2"/>
      </rPr>
      <t>]</t>
    </r>
  </si>
  <si>
    <r>
      <t xml:space="preserve"> [M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]</t>
    </r>
  </si>
  <si>
    <r>
      <t xml:space="preserve"> [M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-3 </t>
    </r>
    <r>
      <rPr>
        <sz val="11"/>
        <rFont val="Arial"/>
        <family val="2"/>
      </rPr>
      <t>]</t>
    </r>
  </si>
  <si>
    <r>
      <t xml:space="preserve"> 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]</t>
    </r>
  </si>
  <si>
    <r>
      <t xml:space="preserve"> [ 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-3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</si>
  <si>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</si>
  <si>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 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-1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</si>
  <si>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</si>
  <si>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 T</t>
    </r>
    <r>
      <rPr>
        <vertAlign val="superscript"/>
        <sz val="11"/>
        <rFont val="Arial"/>
        <family val="2"/>
      </rPr>
      <t>0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</si>
  <si>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</si>
  <si>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3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</si>
  <si>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-1 </t>
    </r>
    <r>
      <rPr>
        <sz val="11"/>
        <rFont val="Arial"/>
        <family val="2"/>
      </rPr>
      <t>]</t>
    </r>
  </si>
  <si>
    <r>
      <t xml:space="preserve"> 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]</t>
    </r>
  </si>
  <si>
    <r>
      <t xml:space="preserve"> 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-3 </t>
    </r>
    <r>
      <rPr>
        <sz val="11"/>
        <rFont val="Arial"/>
        <family val="2"/>
      </rPr>
      <t>]</t>
    </r>
  </si>
  <si>
    <t>[Q L T ]</t>
  </si>
  <si>
    <t>e</t>
  </si>
  <si>
    <t xml:space="preserve">        TAV. IV  di moda  "Q" </t>
  </si>
  <si>
    <r>
      <t xml:space="preserve"> [Q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]</t>
    </r>
  </si>
  <si>
    <r>
      <t xml:space="preserve"> [Q L</t>
    </r>
    <r>
      <rPr>
        <vertAlign val="superscript"/>
        <sz val="11"/>
        <rFont val="Arial"/>
        <family val="2"/>
      </rPr>
      <t xml:space="preserve">-3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</si>
  <si>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[Q L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</si>
  <si>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[Q L</t>
    </r>
    <r>
      <rPr>
        <vertAlign val="superscript"/>
        <sz val="11"/>
        <rFont val="Arial"/>
        <family val="2"/>
      </rPr>
      <t xml:space="preserve">-1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</si>
  <si>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[Q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</si>
  <si>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>[Q L T</t>
    </r>
    <r>
      <rPr>
        <vertAlign val="superscript"/>
        <sz val="11"/>
        <rFont val="Arial"/>
        <family val="2"/>
      </rPr>
      <t>0</t>
    </r>
    <r>
      <rPr>
        <sz val="11"/>
        <rFont val="Arial"/>
        <family val="2"/>
      </rPr>
      <t xml:space="preserve"> ]</t>
    </r>
  </si>
  <si>
    <r>
      <t>[Q L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</si>
  <si>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>[Q L</t>
    </r>
    <r>
      <rPr>
        <vertAlign val="superscript"/>
        <sz val="11"/>
        <rFont val="Arial"/>
        <family val="2"/>
      </rPr>
      <t xml:space="preserve">3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</si>
  <si>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[Q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-1 </t>
    </r>
    <r>
      <rPr>
        <sz val="11"/>
        <rFont val="Arial"/>
        <family val="2"/>
      </rPr>
      <t>]</t>
    </r>
  </si>
  <si>
    <r>
      <t xml:space="preserve"> [Q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]</t>
    </r>
  </si>
  <si>
    <r>
      <t xml:space="preserve"> [Q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-3 </t>
    </r>
    <r>
      <rPr>
        <sz val="11"/>
        <rFont val="Arial"/>
        <family val="2"/>
      </rPr>
      <t>]</t>
    </r>
  </si>
  <si>
    <r>
      <t xml:space="preserve"> 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]</t>
    </r>
  </si>
  <si>
    <r>
      <t xml:space="preserve"> 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-3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</si>
  <si>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</si>
  <si>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-1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</si>
  <si>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</si>
  <si>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 T</t>
    </r>
    <r>
      <rPr>
        <vertAlign val="superscript"/>
        <sz val="11"/>
        <rFont val="Arial"/>
        <family val="2"/>
      </rPr>
      <t>0</t>
    </r>
    <r>
      <rPr>
        <sz val="11"/>
        <rFont val="Arial"/>
        <family val="2"/>
      </rPr>
      <t xml:space="preserve">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</si>
  <si>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</si>
  <si>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3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</si>
  <si>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-1 </t>
    </r>
    <r>
      <rPr>
        <sz val="11"/>
        <rFont val="Arial"/>
        <family val="2"/>
      </rPr>
      <t>]</t>
    </r>
  </si>
  <si>
    <r>
      <t xml:space="preserve"> 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]</t>
    </r>
  </si>
  <si>
    <r>
      <t xml:space="preserve"> 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-3 </t>
    </r>
    <r>
      <rPr>
        <sz val="11"/>
        <rFont val="Arial"/>
        <family val="2"/>
      </rPr>
      <t>]</t>
    </r>
  </si>
  <si>
    <r>
      <t xml:space="preserve"> 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]</t>
    </r>
  </si>
  <si>
    <r>
      <t xml:space="preserve"> 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-3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</si>
  <si>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</si>
  <si>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 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L</t>
    </r>
    <r>
      <rPr>
        <vertAlign val="superscript"/>
        <sz val="11"/>
        <rFont val="Arial"/>
        <family val="2"/>
      </rPr>
      <t xml:space="preserve">-1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</si>
  <si>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</si>
  <si>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 T</t>
    </r>
    <r>
      <rPr>
        <vertAlign val="superscript"/>
        <sz val="11"/>
        <rFont val="Arial"/>
        <family val="2"/>
      </rPr>
      <t>0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</si>
  <si>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</si>
  <si>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3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</si>
  <si>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-1 </t>
    </r>
    <r>
      <rPr>
        <sz val="11"/>
        <rFont val="Arial"/>
        <family val="2"/>
      </rPr>
      <t>]</t>
    </r>
  </si>
  <si>
    <r>
      <t xml:space="preserve"> 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]</t>
    </r>
  </si>
  <si>
    <r>
      <t xml:space="preserve"> [ 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-3 </t>
    </r>
    <r>
      <rPr>
        <sz val="11"/>
        <rFont val="Arial"/>
        <family val="2"/>
      </rPr>
      <t>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</si>
  <si>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]</t>
    </r>
  </si>
  <si>
    <r>
      <t xml:space="preserve"> 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 xml:space="preserve">-3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</si>
  <si>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</si>
  <si>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 xml:space="preserve">-1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</si>
  <si>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</si>
  <si>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 T</t>
    </r>
    <r>
      <rPr>
        <vertAlign val="superscript"/>
        <sz val="11"/>
        <rFont val="Arial"/>
        <family val="2"/>
      </rPr>
      <t>0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</si>
  <si>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</si>
  <si>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 xml:space="preserve">3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</si>
  <si>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-1 </t>
    </r>
    <r>
      <rPr>
        <sz val="11"/>
        <rFont val="Arial"/>
        <family val="2"/>
      </rPr>
      <t>]</t>
    </r>
  </si>
  <si>
    <r>
      <t xml:space="preserve"> 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]</t>
    </r>
  </si>
  <si>
    <r>
      <t xml:space="preserve"> 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-3 </t>
    </r>
    <r>
      <rPr>
        <sz val="11"/>
        <rFont val="Arial"/>
        <family val="2"/>
      </rPr>
      <t>]</t>
    </r>
  </si>
  <si>
    <r>
      <t xml:space="preserve"> 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]</t>
    </r>
  </si>
  <si>
    <r>
      <t xml:space="preserve"> 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-3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</si>
  <si>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</si>
  <si>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-1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</si>
  <si>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</si>
  <si>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>[M Q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L T</t>
    </r>
    <r>
      <rPr>
        <vertAlign val="superscript"/>
        <sz val="11"/>
        <rFont val="Arial"/>
        <family val="2"/>
      </rPr>
      <t>0</t>
    </r>
    <r>
      <rPr>
        <sz val="11"/>
        <rFont val="Arial"/>
        <family val="2"/>
      </rPr>
      <t xml:space="preserve"> ]</t>
    </r>
  </si>
  <si>
    <r>
      <t>[ M Q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L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</si>
  <si>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3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</si>
  <si>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-1 </t>
    </r>
    <r>
      <rPr>
        <sz val="11"/>
        <rFont val="Arial"/>
        <family val="2"/>
      </rPr>
      <t>]</t>
    </r>
  </si>
  <si>
    <r>
      <t xml:space="preserve"> 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]</t>
    </r>
  </si>
  <si>
    <r>
      <t xml:space="preserve"> 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-3 </t>
    </r>
    <r>
      <rPr>
        <sz val="11"/>
        <rFont val="Arial"/>
        <family val="2"/>
      </rPr>
      <t>]</t>
    </r>
  </si>
  <si>
    <r>
      <t xml:space="preserve"> 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]</t>
    </r>
  </si>
  <si>
    <r>
      <t xml:space="preserve"> 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-3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</si>
  <si>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</si>
  <si>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-1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</si>
  <si>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</si>
  <si>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 T</t>
    </r>
    <r>
      <rPr>
        <vertAlign val="superscript"/>
        <sz val="11"/>
        <rFont val="Arial"/>
        <family val="2"/>
      </rPr>
      <t>0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</si>
  <si>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Q2 L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</si>
  <si>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3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</si>
  <si>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-1 </t>
    </r>
    <r>
      <rPr>
        <sz val="11"/>
        <rFont val="Arial"/>
        <family val="2"/>
      </rPr>
      <t>]</t>
    </r>
  </si>
  <si>
    <r>
      <t xml:space="preserve"> 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]</t>
    </r>
  </si>
  <si>
    <r>
      <t xml:space="preserve"> 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-3 </t>
    </r>
    <r>
      <rPr>
        <sz val="11"/>
        <rFont val="Arial"/>
        <family val="2"/>
      </rPr>
      <t>]</t>
    </r>
  </si>
  <si>
    <t>e = C</t>
  </si>
  <si>
    <t xml:space="preserve">                 TAV. I  di moda uno    "L T"  CINEMATICA</t>
  </si>
  <si>
    <r>
      <t>[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 ]</t>
    </r>
  </si>
  <si>
    <r>
      <t>[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 ]</t>
    </r>
  </si>
  <si>
    <r>
      <t>[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T]</t>
    </r>
  </si>
  <si>
    <r>
      <t>[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 ]</t>
    </r>
  </si>
  <si>
    <r>
      <t>[ L</t>
    </r>
    <r>
      <rPr>
        <vertAlign val="superscript"/>
        <sz val="11"/>
        <rFont val="Arial"/>
        <family val="2"/>
      </rPr>
      <t xml:space="preserve">3 </t>
    </r>
    <r>
      <rPr>
        <sz val="11"/>
        <rFont val="Arial"/>
        <family val="2"/>
      </rPr>
      <t>T ]</t>
    </r>
  </si>
  <si>
    <r>
      <t>[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</si>
  <si>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</si>
  <si>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</si>
  <si>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 L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</si>
  <si>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</si>
  <si>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</si>
  <si>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</si>
  <si>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</si>
  <si>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</si>
  <si>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 L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</si>
  <si>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</si>
  <si>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</si>
  <si>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</si>
  <si>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</si>
  <si>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</si>
  <si>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 L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>]</t>
    </r>
  </si>
  <si>
    <r>
      <t>[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</si>
  <si>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</si>
  <si>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 ]</t>
    </r>
  </si>
  <si>
    <r>
      <t>[M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 ]</t>
    </r>
  </si>
  <si>
    <r>
      <t>[M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T]</t>
    </r>
  </si>
  <si>
    <r>
      <t>[M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 ]</t>
    </r>
  </si>
  <si>
    <r>
      <t>[M L</t>
    </r>
    <r>
      <rPr>
        <vertAlign val="superscript"/>
        <sz val="11"/>
        <rFont val="Arial"/>
        <family val="2"/>
      </rPr>
      <t xml:space="preserve">3 </t>
    </r>
    <r>
      <rPr>
        <sz val="11"/>
        <rFont val="Arial"/>
        <family val="2"/>
      </rPr>
      <t>T ]</t>
    </r>
  </si>
  <si>
    <r>
      <t>[M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</si>
  <si>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</si>
  <si>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</si>
  <si>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 L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</si>
  <si>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</si>
  <si>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</si>
  <si>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</si>
  <si>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</si>
  <si>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</si>
  <si>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 L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</si>
  <si>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</si>
  <si>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</si>
  <si>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</si>
  <si>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</si>
  <si>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</si>
  <si>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 L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>]</t>
    </r>
  </si>
  <si>
    <r>
      <t>[M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</si>
  <si>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</si>
  <si>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 ]</t>
    </r>
  </si>
  <si>
    <r>
      <t>[ 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 ]</t>
    </r>
  </si>
  <si>
    <r>
      <t>[ 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</si>
  <si>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 T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</si>
  <si>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</si>
  <si>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3 </t>
    </r>
    <r>
      <rPr>
        <sz val="11"/>
        <rFont val="Arial"/>
        <family val="2"/>
      </rPr>
      <t>T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</si>
  <si>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</si>
  <si>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</si>
  <si>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 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</si>
  <si>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</si>
  <si>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</si>
  <si>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</si>
  <si>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</si>
  <si>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</si>
  <si>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 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</si>
  <si>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</si>
  <si>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</si>
  <si>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</si>
  <si>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</si>
  <si>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</si>
  <si>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 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</si>
  <si>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>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</si>
  <si>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</si>
  <si>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</si>
  <si>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[Q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 ]</t>
    </r>
  </si>
  <si>
    <r>
      <t>[Q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 ]</t>
    </r>
  </si>
  <si>
    <r>
      <t>[Q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T]</t>
    </r>
  </si>
  <si>
    <r>
      <t>[Q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 ]</t>
    </r>
  </si>
  <si>
    <r>
      <t>[Q L</t>
    </r>
    <r>
      <rPr>
        <vertAlign val="superscript"/>
        <sz val="11"/>
        <rFont val="Arial"/>
        <family val="2"/>
      </rPr>
      <t xml:space="preserve">3 </t>
    </r>
    <r>
      <rPr>
        <sz val="11"/>
        <rFont val="Arial"/>
        <family val="2"/>
      </rPr>
      <t>T ]</t>
    </r>
  </si>
  <si>
    <r>
      <t>[Q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</si>
  <si>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[Q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</si>
  <si>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[Q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</si>
  <si>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[Q L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</si>
  <si>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[Q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</si>
  <si>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[Q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</si>
  <si>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[Q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</si>
  <si>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Q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</si>
  <si>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[Q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</si>
  <si>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[Q L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</si>
  <si>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[Q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</si>
  <si>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[Q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</si>
  <si>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[Q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</si>
  <si>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[Q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</si>
  <si>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[Q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</si>
  <si>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[Q L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>]</t>
    </r>
  </si>
  <si>
    <r>
      <t>[Q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</si>
  <si>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[Q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</si>
  <si>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</si>
  <si>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</si>
  <si>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</si>
  <si>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 T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</si>
  <si>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</si>
  <si>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3 </t>
    </r>
    <r>
      <rPr>
        <sz val="11"/>
        <rFont val="Arial"/>
        <family val="2"/>
      </rPr>
      <t>T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</si>
  <si>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</si>
  <si>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</si>
  <si>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</si>
  <si>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</si>
  <si>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</si>
  <si>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</si>
  <si>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</si>
  <si>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</si>
  <si>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</si>
  <si>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</si>
  <si>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</si>
  <si>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</si>
  <si>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</si>
  <si>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</si>
  <si>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</si>
  <si>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>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</si>
  <si>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</si>
  <si>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</si>
  <si>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 ]</t>
    </r>
  </si>
  <si>
    <r>
      <t>[M Q</t>
    </r>
    <r>
      <rPr>
        <vertAlign val="superscript"/>
        <sz val="11"/>
        <rFont val="Arial"/>
        <family val="2"/>
      </rPr>
      <t xml:space="preserve">-1 </t>
    </r>
    <r>
      <rPr>
        <sz val="11"/>
        <rFont val="Arial"/>
        <family val="2"/>
      </rPr>
      <t>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</si>
  <si>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</si>
  <si>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 T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</si>
  <si>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</si>
  <si>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3 </t>
    </r>
    <r>
      <rPr>
        <sz val="11"/>
        <rFont val="Arial"/>
        <family val="2"/>
      </rPr>
      <t>T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</si>
  <si>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</si>
  <si>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</si>
  <si>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</si>
  <si>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</si>
  <si>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</si>
  <si>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</si>
  <si>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</si>
  <si>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</si>
  <si>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</si>
  <si>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</si>
  <si>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</si>
  <si>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</si>
  <si>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</si>
  <si>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</si>
  <si>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</si>
  <si>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>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</si>
  <si>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</si>
  <si>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</si>
  <si>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</si>
  <si>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</si>
  <si>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</si>
  <si>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 T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</si>
  <si>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</si>
  <si>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 xml:space="preserve">3 </t>
    </r>
    <r>
      <rPr>
        <sz val="11"/>
        <rFont val="Arial"/>
        <family val="2"/>
      </rPr>
      <t>T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</si>
  <si>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</si>
  <si>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</si>
  <si>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</si>
  <si>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</si>
  <si>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</si>
  <si>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</si>
  <si>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</si>
  <si>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</si>
  <si>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</si>
  <si>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</si>
  <si>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</si>
  <si>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</si>
  <si>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</si>
  <si>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</si>
  <si>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</si>
  <si>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>]</t>
    </r>
  </si>
  <si>
    <r>
      <t>[ 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</si>
  <si>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</si>
  <si>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 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</si>
  <si>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 ]</t>
    </r>
  </si>
  <si>
    <r>
      <t>[M Q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</si>
  <si>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 T 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</si>
  <si>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 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</si>
  <si>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3 </t>
    </r>
    <r>
      <rPr>
        <sz val="11"/>
        <rFont val="Arial"/>
        <family val="2"/>
      </rPr>
      <t>T 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</si>
  <si>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</si>
  <si>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</si>
  <si>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</si>
  <si>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</si>
  <si>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</si>
  <si>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</si>
  <si>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</si>
  <si>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</si>
  <si>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</si>
  <si>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</si>
  <si>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</si>
  <si>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</si>
  <si>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 M Q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</si>
  <si>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</si>
  <si>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</si>
  <si>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>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</si>
  <si>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</si>
  <si>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</si>
  <si>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</si>
  <si>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</si>
  <si>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</si>
  <si>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 T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</si>
  <si>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</si>
  <si>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3 </t>
    </r>
    <r>
      <rPr>
        <sz val="11"/>
        <rFont val="Arial"/>
        <family val="2"/>
      </rPr>
      <t>T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</si>
  <si>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</si>
  <si>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</si>
  <si>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</si>
  <si>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</si>
  <si>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</si>
  <si>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</si>
  <si>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</si>
  <si>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</si>
  <si>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</si>
  <si>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</si>
  <si>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</si>
  <si>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</si>
  <si>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</si>
  <si>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</si>
  <si>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Q2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</si>
  <si>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>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</si>
  <si>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</si>
  <si>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</si>
  <si>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t</t>
    </r>
    <r>
      <rPr>
        <b/>
        <i/>
        <vertAlign val="subscript"/>
        <sz val="11"/>
        <rFont val="Arial"/>
        <family val="2"/>
      </rPr>
      <t>p</t>
    </r>
  </si>
  <si>
    <r>
      <t xml:space="preserve"> l</t>
    </r>
    <r>
      <rPr>
        <b/>
        <i/>
        <vertAlign val="subscript"/>
        <sz val="11"/>
        <rFont val="Arial"/>
        <family val="2"/>
      </rPr>
      <t xml:space="preserve">p </t>
    </r>
    <r>
      <rPr>
        <b/>
        <i/>
        <sz val="11"/>
        <rFont val="Arial"/>
        <family val="2"/>
      </rPr>
      <t>=</t>
    </r>
    <r>
      <rPr>
        <b/>
        <i/>
        <vertAlign val="subscript"/>
        <sz val="11"/>
        <rFont val="Arial"/>
        <family val="2"/>
      </rPr>
      <t xml:space="preserve"> </t>
    </r>
    <r>
      <rPr>
        <b/>
        <i/>
        <sz val="11"/>
        <rFont val="Arial"/>
        <family val="2"/>
      </rPr>
      <t>m</t>
    </r>
  </si>
  <si>
    <r>
      <t xml:space="preserve">S =  </t>
    </r>
    <r>
      <rPr>
        <b/>
        <i/>
        <sz val="11"/>
        <rFont val="Symbol"/>
        <family val="1"/>
        <charset val="2"/>
      </rPr>
      <t>l</t>
    </r>
    <r>
      <rPr>
        <b/>
        <i/>
        <vertAlign val="subscript"/>
        <sz val="11"/>
        <rFont val="Arial"/>
        <family val="2"/>
      </rPr>
      <t>p</t>
    </r>
    <r>
      <rPr>
        <b/>
        <i/>
        <vertAlign val="superscript"/>
        <sz val="11"/>
        <rFont val="Arial"/>
        <family val="2"/>
      </rPr>
      <t xml:space="preserve">2 </t>
    </r>
    <r>
      <rPr>
        <b/>
        <i/>
        <sz val="11"/>
        <rFont val="Arial"/>
        <family val="2"/>
      </rPr>
      <t>= m</t>
    </r>
    <r>
      <rPr>
        <b/>
        <i/>
        <vertAlign val="superscript"/>
        <sz val="11"/>
        <rFont val="Arial"/>
        <family val="2"/>
      </rPr>
      <t>2</t>
    </r>
  </si>
  <si>
    <r>
      <t xml:space="preserve">V = </t>
    </r>
    <r>
      <rPr>
        <b/>
        <i/>
        <sz val="11"/>
        <rFont val="Symbol"/>
        <family val="1"/>
        <charset val="2"/>
      </rPr>
      <t>l</t>
    </r>
    <r>
      <rPr>
        <b/>
        <i/>
        <vertAlign val="subscript"/>
        <sz val="11"/>
        <rFont val="Arial"/>
        <family val="2"/>
      </rPr>
      <t>p</t>
    </r>
    <r>
      <rPr>
        <b/>
        <i/>
        <vertAlign val="superscript"/>
        <sz val="11"/>
        <rFont val="Arial"/>
        <family val="2"/>
      </rPr>
      <t>3</t>
    </r>
    <r>
      <rPr>
        <b/>
        <i/>
        <sz val="11"/>
        <rFont val="Arial"/>
        <family val="2"/>
      </rPr>
      <t>= m</t>
    </r>
    <r>
      <rPr>
        <b/>
        <i/>
        <vertAlign val="superscript"/>
        <sz val="11"/>
        <rFont val="Arial"/>
        <family val="2"/>
      </rPr>
      <t>3</t>
    </r>
  </si>
  <si>
    <r>
      <rPr>
        <b/>
        <i/>
        <sz val="11"/>
        <rFont val="Symbol"/>
        <family val="1"/>
        <charset val="2"/>
      </rPr>
      <t>F</t>
    </r>
    <r>
      <rPr>
        <b/>
        <i/>
        <vertAlign val="subscript"/>
        <sz val="11"/>
        <rFont val="Arial"/>
        <family val="2"/>
      </rPr>
      <t>G</t>
    </r>
    <r>
      <rPr>
        <b/>
        <i/>
        <sz val="11"/>
        <rFont val="Symbol"/>
        <family val="1"/>
        <charset val="2"/>
      </rPr>
      <t>= l</t>
    </r>
    <r>
      <rPr>
        <b/>
        <i/>
        <vertAlign val="subscript"/>
        <sz val="11"/>
        <rFont val="Arial"/>
        <family val="2"/>
      </rPr>
      <t>p</t>
    </r>
    <r>
      <rPr>
        <b/>
        <i/>
        <sz val="11"/>
        <rFont val="Arial"/>
        <family val="2"/>
      </rPr>
      <t xml:space="preserve"> c</t>
    </r>
    <r>
      <rPr>
        <b/>
        <i/>
        <vertAlign val="superscript"/>
        <sz val="11"/>
        <rFont val="Arial"/>
        <family val="2"/>
      </rPr>
      <t>2</t>
    </r>
  </si>
  <si>
    <r>
      <t>f</t>
    </r>
    <r>
      <rPr>
        <b/>
        <i/>
        <vertAlign val="superscript"/>
        <sz val="11"/>
        <rFont val="Arial"/>
        <family val="2"/>
      </rPr>
      <t>2</t>
    </r>
  </si>
  <si>
    <r>
      <t>f</t>
    </r>
    <r>
      <rPr>
        <b/>
        <i/>
        <vertAlign val="superscript"/>
        <sz val="11"/>
        <rFont val="Arial"/>
        <family val="2"/>
      </rPr>
      <t>3</t>
    </r>
  </si>
  <si>
    <r>
      <t>h</t>
    </r>
    <r>
      <rPr>
        <b/>
        <i/>
        <sz val="11"/>
        <rFont val="Symbol"/>
        <family val="1"/>
        <charset val="2"/>
      </rPr>
      <t>l</t>
    </r>
    <r>
      <rPr>
        <b/>
        <i/>
        <vertAlign val="subscript"/>
        <sz val="11"/>
        <rFont val="Arial"/>
        <family val="2"/>
      </rPr>
      <t>p</t>
    </r>
  </si>
  <si>
    <r>
      <t>H = I</t>
    </r>
    <r>
      <rPr>
        <b/>
        <i/>
        <vertAlign val="subscript"/>
        <sz val="11"/>
        <rFont val="Arial"/>
        <family val="2"/>
      </rPr>
      <t>e</t>
    </r>
    <r>
      <rPr>
        <b/>
        <i/>
        <sz val="11"/>
        <rFont val="Arial"/>
        <family val="2"/>
      </rPr>
      <t xml:space="preserve"> /</t>
    </r>
    <r>
      <rPr>
        <b/>
        <i/>
        <sz val="11"/>
        <rFont val="Symbol"/>
        <family val="1"/>
        <charset val="2"/>
      </rPr>
      <t xml:space="preserve"> l</t>
    </r>
    <r>
      <rPr>
        <b/>
        <i/>
        <vertAlign val="subscript"/>
        <sz val="11"/>
        <rFont val="Arial"/>
        <family val="2"/>
      </rPr>
      <t>e</t>
    </r>
  </si>
  <si>
    <r>
      <t>e</t>
    </r>
    <r>
      <rPr>
        <b/>
        <i/>
        <vertAlign val="superscript"/>
        <sz val="11"/>
        <rFont val="Arial"/>
        <family val="2"/>
      </rPr>
      <t>-1</t>
    </r>
  </si>
  <si>
    <r>
      <t>k</t>
    </r>
    <r>
      <rPr>
        <b/>
        <i/>
        <vertAlign val="subscript"/>
        <sz val="11"/>
        <rFont val="Arial"/>
        <family val="2"/>
      </rPr>
      <t>c</t>
    </r>
    <r>
      <rPr>
        <b/>
        <i/>
        <sz val="11"/>
        <rFont val="Symbol"/>
        <family val="1"/>
        <charset val="2"/>
      </rPr>
      <t>l</t>
    </r>
    <r>
      <rPr>
        <b/>
        <i/>
        <vertAlign val="subscript"/>
        <sz val="11"/>
        <rFont val="Arial"/>
        <family val="2"/>
      </rPr>
      <t>e</t>
    </r>
  </si>
  <si>
    <r>
      <t>I</t>
    </r>
    <r>
      <rPr>
        <b/>
        <i/>
        <vertAlign val="subscript"/>
        <sz val="11"/>
        <rFont val="Arial"/>
        <family val="2"/>
      </rPr>
      <t>T</t>
    </r>
    <r>
      <rPr>
        <b/>
        <i/>
        <sz val="11"/>
        <rFont val="Arial"/>
        <family val="2"/>
      </rPr>
      <t>= k</t>
    </r>
    <r>
      <rPr>
        <b/>
        <i/>
        <vertAlign val="subscript"/>
        <sz val="11"/>
        <rFont val="Arial"/>
        <family val="2"/>
      </rPr>
      <t>c</t>
    </r>
    <r>
      <rPr>
        <b/>
        <i/>
        <sz val="11"/>
        <rFont val="Arial"/>
        <family val="2"/>
      </rPr>
      <t xml:space="preserve"> / t</t>
    </r>
  </si>
  <si>
    <r>
      <t xml:space="preserve"> k</t>
    </r>
    <r>
      <rPr>
        <b/>
        <i/>
        <vertAlign val="subscript"/>
        <sz val="11"/>
        <rFont val="Symbol"/>
        <family val="1"/>
        <charset val="2"/>
      </rPr>
      <t>m</t>
    </r>
    <r>
      <rPr>
        <b/>
        <i/>
        <sz val="11"/>
        <rFont val="Arial"/>
        <family val="2"/>
      </rPr>
      <t xml:space="preserve"> = k</t>
    </r>
    <r>
      <rPr>
        <b/>
        <i/>
        <vertAlign val="subscript"/>
        <sz val="11"/>
        <rFont val="Arial"/>
        <family val="2"/>
      </rPr>
      <t>c</t>
    </r>
    <r>
      <rPr>
        <b/>
        <i/>
        <sz val="11"/>
        <rFont val="Arial"/>
        <family val="2"/>
      </rPr>
      <t xml:space="preserve"> / e</t>
    </r>
  </si>
  <si>
    <r>
      <rPr>
        <b/>
        <i/>
        <sz val="11"/>
        <rFont val="Symbol"/>
        <family val="1"/>
        <charset val="2"/>
      </rPr>
      <t>r</t>
    </r>
    <r>
      <rPr>
        <b/>
        <i/>
        <vertAlign val="subscript"/>
        <sz val="11"/>
        <rFont val="Arial"/>
        <family val="2"/>
      </rPr>
      <t>T</t>
    </r>
  </si>
  <si>
    <r>
      <t>K</t>
    </r>
    <r>
      <rPr>
        <b/>
        <i/>
        <vertAlign val="subscript"/>
        <sz val="11"/>
        <rFont val="Arial"/>
        <family val="2"/>
      </rPr>
      <t>J</t>
    </r>
    <r>
      <rPr>
        <b/>
        <i/>
        <sz val="11"/>
        <rFont val="Arial"/>
        <family val="2"/>
      </rPr>
      <t xml:space="preserve"> / 2</t>
    </r>
  </si>
  <si>
    <t xml:space="preserve">        TAV. II  di moda "M"   DINAMICA 1</t>
  </si>
  <si>
    <r>
      <t>M</t>
    </r>
    <r>
      <rPr>
        <b/>
        <i/>
        <vertAlign val="subscript"/>
        <sz val="11"/>
        <rFont val="Arial"/>
        <family val="2"/>
      </rPr>
      <t>M</t>
    </r>
    <r>
      <rPr>
        <b/>
        <i/>
        <vertAlign val="subscript"/>
        <sz val="11"/>
        <rFont val="Arial"/>
        <family val="2"/>
      </rPr>
      <t xml:space="preserve"> </t>
    </r>
    <r>
      <rPr>
        <b/>
        <i/>
        <sz val="11"/>
        <rFont val="Arial"/>
        <family val="2"/>
      </rPr>
      <t>=  kg m</t>
    </r>
  </si>
  <si>
    <r>
      <t>R</t>
    </r>
    <r>
      <rPr>
        <b/>
        <i/>
        <vertAlign val="subscript"/>
        <sz val="11"/>
        <rFont val="Arial"/>
        <family val="2"/>
      </rPr>
      <t>C</t>
    </r>
    <r>
      <rPr>
        <b/>
        <i/>
        <sz val="11"/>
        <rFont val="Arial"/>
        <family val="2"/>
      </rPr>
      <t xml:space="preserve">= kg  / s </t>
    </r>
  </si>
  <si>
    <r>
      <rPr>
        <b/>
        <i/>
        <sz val="11"/>
        <rFont val="Symbol"/>
        <family val="1"/>
        <charset val="2"/>
      </rPr>
      <t>d</t>
    </r>
    <r>
      <rPr>
        <b/>
        <i/>
        <vertAlign val="subscript"/>
        <sz val="11"/>
        <rFont val="Arial"/>
        <family val="2"/>
      </rPr>
      <t>M</t>
    </r>
    <r>
      <rPr>
        <b/>
        <i/>
        <sz val="11"/>
        <rFont val="Arial"/>
        <family val="2"/>
      </rPr>
      <t xml:space="preserve"> = kg  / vol </t>
    </r>
  </si>
  <si>
    <t>h = j s</t>
  </si>
  <si>
    <r>
      <t>En =</t>
    </r>
    <r>
      <rPr>
        <b/>
        <i/>
        <sz val="11"/>
        <rFont val="Arial"/>
        <family val="2"/>
      </rPr>
      <t xml:space="preserve"> j</t>
    </r>
  </si>
  <si>
    <t>Pn =  w</t>
  </si>
  <si>
    <t>pr = F / S</t>
  </si>
  <si>
    <r>
      <t>pr = N / m</t>
    </r>
    <r>
      <rPr>
        <b/>
        <i/>
        <vertAlign val="superscript"/>
        <sz val="11"/>
        <rFont val="Arial"/>
        <family val="2"/>
      </rPr>
      <t>2</t>
    </r>
  </si>
  <si>
    <r>
      <t>p</t>
    </r>
    <r>
      <rPr>
        <b/>
        <i/>
        <vertAlign val="subscript"/>
        <sz val="11"/>
        <rFont val="Arial"/>
        <family val="2"/>
      </rPr>
      <t>s</t>
    </r>
    <r>
      <rPr>
        <b/>
        <i/>
        <sz val="11"/>
        <rFont val="Arial"/>
        <family val="2"/>
      </rPr>
      <t xml:space="preserve">= F / V </t>
    </r>
  </si>
  <si>
    <r>
      <t>p</t>
    </r>
    <r>
      <rPr>
        <b/>
        <i/>
        <vertAlign val="subscript"/>
        <sz val="11"/>
        <rFont val="Arial"/>
        <family val="2"/>
      </rPr>
      <t>s</t>
    </r>
    <r>
      <rPr>
        <b/>
        <i/>
        <sz val="11"/>
        <rFont val="Arial"/>
        <family val="2"/>
      </rPr>
      <t>= N / m</t>
    </r>
    <r>
      <rPr>
        <b/>
        <i/>
        <vertAlign val="superscript"/>
        <sz val="11"/>
        <rFont val="Arial"/>
        <family val="2"/>
      </rPr>
      <t>3</t>
    </r>
  </si>
  <si>
    <r>
      <t>F</t>
    </r>
    <r>
      <rPr>
        <b/>
        <i/>
        <sz val="11"/>
        <rFont val="Arial"/>
        <family val="2"/>
      </rPr>
      <t xml:space="preserve"> = N</t>
    </r>
  </si>
  <si>
    <r>
      <t>E</t>
    </r>
    <r>
      <rPr>
        <b/>
        <i/>
        <vertAlign val="subscript"/>
        <sz val="11"/>
        <rFont val="Arial"/>
        <family val="2"/>
      </rPr>
      <t xml:space="preserve">F </t>
    </r>
    <r>
      <rPr>
        <b/>
        <i/>
        <sz val="11"/>
        <rFont val="Arial"/>
        <family val="2"/>
      </rPr>
      <t>= N / m</t>
    </r>
  </si>
  <si>
    <t>U = h c</t>
  </si>
  <si>
    <t>U = j m</t>
  </si>
  <si>
    <r>
      <rPr>
        <b/>
        <i/>
        <sz val="11"/>
        <rFont val="Arial"/>
        <family val="2"/>
      </rPr>
      <t>I = kg m</t>
    </r>
    <r>
      <rPr>
        <b/>
        <i/>
        <vertAlign val="superscript"/>
        <sz val="11"/>
        <rFont val="Arial"/>
        <family val="2"/>
      </rPr>
      <t xml:space="preserve">2 </t>
    </r>
  </si>
  <si>
    <t>H = A / m</t>
  </si>
  <si>
    <r>
      <t>I</t>
    </r>
    <r>
      <rPr>
        <b/>
        <i/>
        <vertAlign val="subscript"/>
        <sz val="11"/>
        <rFont val="Arial"/>
        <family val="2"/>
      </rPr>
      <t>e</t>
    </r>
    <r>
      <rPr>
        <b/>
        <i/>
        <sz val="11"/>
        <rFont val="Arial"/>
        <family val="2"/>
      </rPr>
      <t>= C / s =  A</t>
    </r>
  </si>
  <si>
    <r>
      <rPr>
        <b/>
        <i/>
        <sz val="11"/>
        <rFont val="Symbol"/>
        <family val="1"/>
        <charset val="2"/>
      </rPr>
      <t>F</t>
    </r>
    <r>
      <rPr>
        <b/>
        <i/>
        <vertAlign val="subscript"/>
        <sz val="11"/>
        <rFont val="Cambria"/>
        <family val="1"/>
      </rPr>
      <t>T</t>
    </r>
    <r>
      <rPr>
        <b/>
        <i/>
        <sz val="11"/>
        <rFont val="Cambria"/>
        <family val="1"/>
      </rPr>
      <t>= C m</t>
    </r>
    <r>
      <rPr>
        <b/>
        <i/>
        <vertAlign val="superscript"/>
        <sz val="11"/>
        <rFont val="Cambria"/>
        <family val="1"/>
      </rPr>
      <t>2</t>
    </r>
    <r>
      <rPr>
        <b/>
        <i/>
        <sz val="11"/>
        <rFont val="Cambria"/>
        <family val="1"/>
      </rPr>
      <t>/s</t>
    </r>
    <r>
      <rPr>
        <b/>
        <i/>
        <vertAlign val="superscript"/>
        <sz val="11"/>
        <rFont val="Cambria"/>
        <family val="1"/>
      </rPr>
      <t>2</t>
    </r>
    <r>
      <rPr>
        <b/>
        <i/>
        <sz val="11"/>
        <rFont val="Cambria"/>
        <family val="1"/>
      </rPr>
      <t>= K m</t>
    </r>
  </si>
  <si>
    <r>
      <t>D</t>
    </r>
    <r>
      <rPr>
        <b/>
        <i/>
        <vertAlign val="subscript"/>
        <sz val="11"/>
        <rFont val="Arial"/>
        <family val="2"/>
      </rPr>
      <t>e</t>
    </r>
    <r>
      <rPr>
        <b/>
        <i/>
        <sz val="11"/>
        <rFont val="Arial"/>
        <family val="2"/>
      </rPr>
      <t xml:space="preserve"> = C / m</t>
    </r>
    <r>
      <rPr>
        <b/>
        <i/>
        <vertAlign val="superscript"/>
        <sz val="11"/>
        <rFont val="Arial"/>
        <family val="2"/>
      </rPr>
      <t>2</t>
    </r>
  </si>
  <si>
    <r>
      <t>D</t>
    </r>
    <r>
      <rPr>
        <b/>
        <i/>
        <vertAlign val="subscript"/>
        <sz val="11"/>
        <rFont val="Arial"/>
        <family val="2"/>
      </rPr>
      <t>e</t>
    </r>
    <r>
      <rPr>
        <b/>
        <i/>
        <sz val="11"/>
        <rFont val="Arial"/>
        <family val="2"/>
      </rPr>
      <t xml:space="preserve"> = e / </t>
    </r>
    <r>
      <rPr>
        <b/>
        <i/>
        <sz val="11"/>
        <rFont val="Symbol"/>
        <family val="1"/>
        <charset val="2"/>
      </rPr>
      <t>l</t>
    </r>
    <r>
      <rPr>
        <b/>
        <i/>
        <vertAlign val="subscript"/>
        <sz val="11"/>
        <rFont val="Arial"/>
        <family val="2"/>
      </rPr>
      <t>e</t>
    </r>
    <r>
      <rPr>
        <b/>
        <i/>
        <vertAlign val="superscript"/>
        <sz val="11"/>
        <rFont val="Arial"/>
        <family val="2"/>
      </rPr>
      <t>2</t>
    </r>
  </si>
  <si>
    <r>
      <rPr>
        <b/>
        <i/>
        <sz val="11"/>
        <rFont val="Arial"/>
        <family val="2"/>
      </rPr>
      <t>E</t>
    </r>
    <r>
      <rPr>
        <b/>
        <i/>
        <vertAlign val="subscript"/>
        <sz val="11"/>
        <rFont val="Arial"/>
        <family val="2"/>
      </rPr>
      <t>T</t>
    </r>
    <r>
      <rPr>
        <b/>
        <i/>
        <sz val="11"/>
        <rFont val="Arial"/>
        <family val="2"/>
      </rPr>
      <t>= K / m</t>
    </r>
  </si>
  <si>
    <r>
      <t>c</t>
    </r>
    <r>
      <rPr>
        <b/>
        <i/>
        <vertAlign val="subscript"/>
        <sz val="11"/>
        <rFont val="Arial"/>
        <family val="2"/>
      </rPr>
      <t>s</t>
    </r>
    <r>
      <rPr>
        <b/>
        <i/>
        <sz val="11"/>
        <rFont val="Arial"/>
        <family val="2"/>
      </rPr>
      <t xml:space="preserve"> = m / C = j / kg</t>
    </r>
  </si>
  <si>
    <t>c = m / s</t>
  </si>
  <si>
    <r>
      <rPr>
        <b/>
        <i/>
        <sz val="11"/>
        <rFont val="Symbol"/>
        <family val="1"/>
        <charset val="2"/>
      </rPr>
      <t>F</t>
    </r>
    <r>
      <rPr>
        <b/>
        <i/>
        <vertAlign val="subscript"/>
        <sz val="11"/>
        <rFont val="Arial"/>
        <family val="2"/>
      </rPr>
      <t>G</t>
    </r>
    <r>
      <rPr>
        <b/>
        <i/>
        <sz val="11"/>
        <rFont val="Arial"/>
        <family val="2"/>
      </rPr>
      <t xml:space="preserve"> = m</t>
    </r>
    <r>
      <rPr>
        <b/>
        <i/>
        <vertAlign val="superscript"/>
        <sz val="11"/>
        <rFont val="Arial"/>
        <family val="2"/>
      </rPr>
      <t xml:space="preserve">2 </t>
    </r>
    <r>
      <rPr>
        <b/>
        <i/>
        <sz val="11"/>
        <rFont val="Arial"/>
        <family val="2"/>
      </rPr>
      <t>/ s</t>
    </r>
  </si>
  <si>
    <r>
      <t>P</t>
    </r>
    <r>
      <rPr>
        <b/>
        <i/>
        <vertAlign val="subscript"/>
        <sz val="11"/>
        <rFont val="Arial"/>
        <family val="2"/>
      </rPr>
      <t>V</t>
    </r>
    <r>
      <rPr>
        <b/>
        <i/>
        <sz val="11"/>
        <rFont val="Arial"/>
        <family val="2"/>
      </rPr>
      <t>= m</t>
    </r>
    <r>
      <rPr>
        <b/>
        <i/>
        <vertAlign val="superscript"/>
        <sz val="11"/>
        <rFont val="Arial"/>
        <family val="2"/>
      </rPr>
      <t>3</t>
    </r>
    <r>
      <rPr>
        <b/>
        <i/>
        <sz val="11"/>
        <rFont val="Arial"/>
        <family val="2"/>
      </rPr>
      <t>/ s</t>
    </r>
  </si>
  <si>
    <r>
      <t xml:space="preserve"> a = m / s</t>
    </r>
    <r>
      <rPr>
        <b/>
        <i/>
        <vertAlign val="superscript"/>
        <sz val="11"/>
        <rFont val="Arial"/>
        <family val="2"/>
      </rPr>
      <t>2</t>
    </r>
    <r>
      <rPr>
        <b/>
        <i/>
        <sz val="11"/>
        <rFont val="Arial"/>
        <family val="2"/>
      </rPr>
      <t xml:space="preserve">  </t>
    </r>
  </si>
  <si>
    <r>
      <t>c</t>
    </r>
    <r>
      <rPr>
        <b/>
        <i/>
        <vertAlign val="superscript"/>
        <sz val="11"/>
        <rFont val="Arial"/>
        <family val="2"/>
      </rPr>
      <t>2</t>
    </r>
    <r>
      <rPr>
        <b/>
        <i/>
        <sz val="11"/>
        <rFont val="Arial"/>
        <family val="2"/>
      </rPr>
      <t xml:space="preserve"> = m</t>
    </r>
    <r>
      <rPr>
        <b/>
        <i/>
        <vertAlign val="superscript"/>
        <sz val="11"/>
        <rFont val="Arial"/>
        <family val="2"/>
      </rPr>
      <t>2</t>
    </r>
    <r>
      <rPr>
        <b/>
        <i/>
        <sz val="11"/>
        <rFont val="Arial"/>
        <family val="2"/>
      </rPr>
      <t>/ s</t>
    </r>
    <r>
      <rPr>
        <b/>
        <i/>
        <vertAlign val="superscript"/>
        <sz val="11"/>
        <rFont val="Arial"/>
        <family val="2"/>
      </rPr>
      <t>2</t>
    </r>
  </si>
  <si>
    <r>
      <t>R</t>
    </r>
    <r>
      <rPr>
        <b/>
        <i/>
        <vertAlign val="subscript"/>
        <sz val="11"/>
        <rFont val="Arial"/>
        <family val="2"/>
      </rPr>
      <t>e</t>
    </r>
    <r>
      <rPr>
        <b/>
        <i/>
        <sz val="11"/>
        <rFont val="Arial"/>
        <family val="2"/>
      </rPr>
      <t xml:space="preserve"> =</t>
    </r>
    <r>
      <rPr>
        <b/>
        <i/>
        <sz val="11"/>
        <rFont val="Arial"/>
        <family val="2"/>
      </rPr>
      <t xml:space="preserve"> ohm</t>
    </r>
  </si>
  <si>
    <r>
      <t>R</t>
    </r>
    <r>
      <rPr>
        <b/>
        <i/>
        <vertAlign val="subscript"/>
        <sz val="11"/>
        <rFont val="Arial"/>
        <family val="2"/>
      </rPr>
      <t>e</t>
    </r>
    <r>
      <rPr>
        <b/>
        <i/>
        <sz val="11"/>
        <rFont val="Arial"/>
        <family val="2"/>
      </rPr>
      <t xml:space="preserve"> = k</t>
    </r>
    <r>
      <rPr>
        <b/>
        <i/>
        <vertAlign val="subscript"/>
        <sz val="11"/>
        <rFont val="Arial"/>
        <family val="2"/>
      </rPr>
      <t>c</t>
    </r>
    <r>
      <rPr>
        <b/>
        <i/>
        <sz val="11"/>
        <rFont val="Arial"/>
        <family val="2"/>
      </rPr>
      <t xml:space="preserve">c / e </t>
    </r>
  </si>
  <si>
    <r>
      <rPr>
        <b/>
        <i/>
        <sz val="11"/>
        <rFont val="Symbol"/>
        <family val="1"/>
        <charset val="2"/>
      </rPr>
      <t>r</t>
    </r>
    <r>
      <rPr>
        <b/>
        <i/>
        <vertAlign val="subscript"/>
        <sz val="11"/>
        <rFont val="Arial"/>
        <family val="2"/>
      </rPr>
      <t xml:space="preserve">e </t>
    </r>
    <r>
      <rPr>
        <b/>
        <i/>
        <sz val="11"/>
        <rFont val="Arial"/>
        <family val="2"/>
      </rPr>
      <t>= ohm m</t>
    </r>
  </si>
  <si>
    <t>L = henry</t>
  </si>
  <si>
    <r>
      <t xml:space="preserve"> k</t>
    </r>
    <r>
      <rPr>
        <b/>
        <i/>
        <vertAlign val="subscript"/>
        <sz val="11"/>
        <rFont val="Symbol"/>
        <family val="1"/>
        <charset val="2"/>
      </rPr>
      <t>m</t>
    </r>
    <r>
      <rPr>
        <b/>
        <i/>
        <sz val="11"/>
        <rFont val="Arial"/>
        <family val="2"/>
      </rPr>
      <t xml:space="preserve"> = k</t>
    </r>
    <r>
      <rPr>
        <b/>
        <i/>
        <vertAlign val="subscript"/>
        <sz val="11"/>
        <rFont val="Arial"/>
        <family val="2"/>
      </rPr>
      <t xml:space="preserve">g </t>
    </r>
    <r>
      <rPr>
        <b/>
        <i/>
        <sz val="11"/>
        <rFont val="Arial"/>
        <family val="2"/>
      </rPr>
      <t>m / C</t>
    </r>
    <r>
      <rPr>
        <b/>
        <i/>
        <vertAlign val="superscript"/>
        <sz val="11"/>
        <rFont val="Arial"/>
        <family val="2"/>
      </rPr>
      <t>2</t>
    </r>
  </si>
  <si>
    <r>
      <t>C</t>
    </r>
    <r>
      <rPr>
        <b/>
        <i/>
        <vertAlign val="subscript"/>
        <sz val="11"/>
        <rFont val="Arial"/>
        <family val="2"/>
      </rPr>
      <t>E</t>
    </r>
    <r>
      <rPr>
        <b/>
        <i/>
        <vertAlign val="superscript"/>
        <sz val="11"/>
        <rFont val="Arial"/>
        <family val="2"/>
      </rPr>
      <t>-1</t>
    </r>
    <r>
      <rPr>
        <b/>
        <i/>
        <sz val="11"/>
        <rFont val="Arial"/>
        <family val="2"/>
      </rPr>
      <t xml:space="preserve"> = k</t>
    </r>
    <r>
      <rPr>
        <b/>
        <i/>
        <vertAlign val="subscript"/>
        <sz val="11"/>
        <rFont val="Arial"/>
        <family val="2"/>
      </rPr>
      <t xml:space="preserve">c </t>
    </r>
    <r>
      <rPr>
        <b/>
        <i/>
        <sz val="11"/>
        <rFont val="Arial"/>
        <family val="2"/>
      </rPr>
      <t>a / e</t>
    </r>
  </si>
  <si>
    <r>
      <t>C</t>
    </r>
    <r>
      <rPr>
        <b/>
        <i/>
        <vertAlign val="subscript"/>
        <sz val="11"/>
        <rFont val="Arial"/>
        <family val="2"/>
      </rPr>
      <t>E</t>
    </r>
    <r>
      <rPr>
        <b/>
        <i/>
        <vertAlign val="superscript"/>
        <sz val="11"/>
        <rFont val="Arial"/>
        <family val="2"/>
      </rPr>
      <t>-1</t>
    </r>
    <r>
      <rPr>
        <b/>
        <i/>
        <sz val="11"/>
        <rFont val="Arial"/>
        <family val="2"/>
      </rPr>
      <t xml:space="preserve"> = 1 / farad</t>
    </r>
  </si>
  <si>
    <r>
      <t>R</t>
    </r>
    <r>
      <rPr>
        <b/>
        <i/>
        <vertAlign val="subscript"/>
        <sz val="11"/>
        <rFont val="Arial"/>
        <family val="2"/>
      </rPr>
      <t xml:space="preserve">T </t>
    </r>
    <r>
      <rPr>
        <b/>
        <i/>
        <sz val="11"/>
        <rFont val="Arial"/>
        <family val="2"/>
      </rPr>
      <t>= h / k</t>
    </r>
    <r>
      <rPr>
        <b/>
        <i/>
        <vertAlign val="subscript"/>
        <sz val="11"/>
        <rFont val="Arial"/>
        <family val="2"/>
      </rPr>
      <t>c</t>
    </r>
    <r>
      <rPr>
        <b/>
        <i/>
        <vertAlign val="superscript"/>
        <sz val="11"/>
        <rFont val="Arial"/>
        <family val="2"/>
      </rPr>
      <t>2</t>
    </r>
    <r>
      <rPr>
        <b/>
        <i/>
        <sz val="11"/>
        <rFont val="Arial"/>
        <family val="2"/>
      </rPr>
      <t/>
    </r>
  </si>
  <si>
    <r>
      <t>R</t>
    </r>
    <r>
      <rPr>
        <b/>
        <i/>
        <vertAlign val="subscript"/>
        <sz val="11"/>
        <rFont val="Arial"/>
        <family val="2"/>
      </rPr>
      <t xml:space="preserve">T </t>
    </r>
    <r>
      <rPr>
        <b/>
        <i/>
        <sz val="11"/>
        <rFont val="Arial"/>
        <family val="2"/>
      </rPr>
      <t>= e c / k</t>
    </r>
    <r>
      <rPr>
        <b/>
        <i/>
        <vertAlign val="subscript"/>
        <sz val="11"/>
        <rFont val="Arial"/>
        <family val="2"/>
      </rPr>
      <t>c</t>
    </r>
  </si>
  <si>
    <r>
      <t>V</t>
    </r>
    <r>
      <rPr>
        <b/>
        <i/>
        <vertAlign val="subscript"/>
        <sz val="11"/>
        <rFont val="Arial"/>
        <family val="2"/>
      </rPr>
      <t xml:space="preserve">e </t>
    </r>
    <r>
      <rPr>
        <b/>
        <i/>
        <sz val="11"/>
        <rFont val="Arial"/>
        <family val="2"/>
      </rPr>
      <t>=</t>
    </r>
    <r>
      <rPr>
        <b/>
        <i/>
        <sz val="11"/>
        <rFont val="Arial"/>
        <family val="2"/>
      </rPr>
      <t xml:space="preserve"> volt</t>
    </r>
  </si>
  <si>
    <r>
      <t>V</t>
    </r>
    <r>
      <rPr>
        <b/>
        <i/>
        <vertAlign val="subscript"/>
        <sz val="11"/>
        <rFont val="Arial"/>
        <family val="2"/>
      </rPr>
      <t xml:space="preserve">e </t>
    </r>
    <r>
      <rPr>
        <b/>
        <i/>
        <sz val="11"/>
        <rFont val="Arial"/>
        <family val="2"/>
      </rPr>
      <t>= k</t>
    </r>
    <r>
      <rPr>
        <b/>
        <i/>
        <vertAlign val="subscript"/>
        <sz val="11"/>
        <rFont val="Arial"/>
        <family val="2"/>
      </rPr>
      <t>c</t>
    </r>
    <r>
      <rPr>
        <b/>
        <i/>
        <sz val="11"/>
        <rFont val="Arial"/>
        <family val="2"/>
      </rPr>
      <t>a</t>
    </r>
  </si>
  <si>
    <r>
      <rPr>
        <b/>
        <i/>
        <sz val="11"/>
        <rFont val="Symbol"/>
        <family val="1"/>
        <charset val="2"/>
      </rPr>
      <t>F</t>
    </r>
    <r>
      <rPr>
        <b/>
        <i/>
        <vertAlign val="subscript"/>
        <sz val="11"/>
        <rFont val="Arial"/>
        <family val="2"/>
      </rPr>
      <t>R</t>
    </r>
    <r>
      <rPr>
        <b/>
        <i/>
        <sz val="11"/>
        <rFont val="Arial"/>
        <family val="2"/>
      </rPr>
      <t xml:space="preserve"> = ec</t>
    </r>
  </si>
  <si>
    <r>
      <rPr>
        <b/>
        <i/>
        <sz val="11"/>
        <rFont val="Symbol"/>
        <family val="1"/>
        <charset val="2"/>
      </rPr>
      <t>F</t>
    </r>
    <r>
      <rPr>
        <b/>
        <i/>
        <vertAlign val="subscript"/>
        <sz val="11"/>
        <rFont val="Arial"/>
        <family val="2"/>
      </rPr>
      <t>R</t>
    </r>
    <r>
      <rPr>
        <b/>
        <i/>
        <sz val="11"/>
        <rFont val="Arial"/>
        <family val="2"/>
      </rPr>
      <t xml:space="preserve"> = A m</t>
    </r>
  </si>
  <si>
    <r>
      <t>m</t>
    </r>
    <r>
      <rPr>
        <i/>
        <vertAlign val="subscript"/>
        <sz val="14"/>
        <rFont val="Arial"/>
        <family val="2"/>
      </rPr>
      <t>p</t>
    </r>
  </si>
  <si>
    <r>
      <rPr>
        <i/>
        <sz val="14"/>
        <rFont val="Symbol"/>
        <family val="1"/>
        <charset val="2"/>
      </rPr>
      <t>l</t>
    </r>
    <r>
      <rPr>
        <i/>
        <vertAlign val="subscript"/>
        <sz val="14"/>
        <rFont val="Arial"/>
        <family val="2"/>
      </rPr>
      <t>p</t>
    </r>
  </si>
  <si>
    <r>
      <t xml:space="preserve"> t</t>
    </r>
    <r>
      <rPr>
        <i/>
        <vertAlign val="subscript"/>
        <sz val="14"/>
        <rFont val="Arial"/>
        <family val="2"/>
      </rPr>
      <t>p</t>
    </r>
    <r>
      <rPr>
        <i/>
        <sz val="14"/>
        <rFont val="Arial"/>
        <family val="2"/>
      </rPr>
      <t xml:space="preserve">= </t>
    </r>
    <r>
      <rPr>
        <i/>
        <sz val="14"/>
        <rFont val="Symbol"/>
        <family val="1"/>
        <charset val="2"/>
      </rPr>
      <t>l</t>
    </r>
    <r>
      <rPr>
        <i/>
        <vertAlign val="subscript"/>
        <sz val="14"/>
        <rFont val="Arial"/>
        <family val="2"/>
      </rPr>
      <t>p</t>
    </r>
    <r>
      <rPr>
        <i/>
        <sz val="14"/>
        <rFont val="Arial"/>
        <family val="2"/>
      </rPr>
      <t xml:space="preserve"> / c </t>
    </r>
  </si>
  <si>
    <r>
      <t>m</t>
    </r>
    <r>
      <rPr>
        <b/>
        <i/>
        <vertAlign val="subscript"/>
        <sz val="11"/>
        <rFont val="Arial"/>
        <family val="2"/>
      </rPr>
      <t>p</t>
    </r>
    <r>
      <rPr>
        <b/>
        <i/>
        <sz val="11"/>
        <rFont val="Arial"/>
        <family val="2"/>
      </rPr>
      <t xml:space="preserve"> e</t>
    </r>
    <r>
      <rPr>
        <b/>
        <i/>
        <vertAlign val="superscript"/>
        <sz val="11"/>
        <rFont val="Arial"/>
        <family val="2"/>
      </rPr>
      <t>-1</t>
    </r>
  </si>
  <si>
    <r>
      <t>m</t>
    </r>
    <r>
      <rPr>
        <b/>
        <i/>
        <vertAlign val="subscript"/>
        <sz val="11"/>
        <rFont val="Arial"/>
        <family val="2"/>
      </rPr>
      <t>p</t>
    </r>
    <r>
      <rPr>
        <b/>
        <i/>
        <vertAlign val="superscript"/>
        <sz val="11"/>
        <rFont val="Arial"/>
        <family val="2"/>
      </rPr>
      <t>-1</t>
    </r>
    <r>
      <rPr>
        <b/>
        <i/>
        <sz val="11"/>
        <rFont val="Arial"/>
        <family val="2"/>
      </rPr>
      <t>e</t>
    </r>
  </si>
  <si>
    <r>
      <t>m</t>
    </r>
    <r>
      <rPr>
        <b/>
        <i/>
        <vertAlign val="subscript"/>
        <sz val="11"/>
        <rFont val="Arial"/>
        <family val="2"/>
      </rPr>
      <t>p</t>
    </r>
    <r>
      <rPr>
        <b/>
        <i/>
        <sz val="11"/>
        <rFont val="Arial"/>
        <family val="2"/>
      </rPr>
      <t xml:space="preserve"> e</t>
    </r>
    <r>
      <rPr>
        <b/>
        <i/>
        <vertAlign val="superscript"/>
        <sz val="11"/>
        <rFont val="Arial"/>
        <family val="2"/>
      </rPr>
      <t>-2</t>
    </r>
  </si>
  <si>
    <r>
      <t>m</t>
    </r>
    <r>
      <rPr>
        <b/>
        <i/>
        <vertAlign val="subscript"/>
        <sz val="11"/>
        <rFont val="Arial"/>
        <family val="2"/>
      </rPr>
      <t>p</t>
    </r>
    <r>
      <rPr>
        <b/>
        <i/>
        <vertAlign val="superscript"/>
        <sz val="11"/>
        <rFont val="Arial"/>
        <family val="2"/>
      </rPr>
      <t>-1</t>
    </r>
    <r>
      <rPr>
        <b/>
        <i/>
        <sz val="11"/>
        <rFont val="Arial"/>
        <family val="2"/>
      </rPr>
      <t>e</t>
    </r>
    <r>
      <rPr>
        <b/>
        <i/>
        <vertAlign val="superscript"/>
        <sz val="11"/>
        <rFont val="Arial"/>
        <family val="2"/>
      </rPr>
      <t>2</t>
    </r>
  </si>
  <si>
    <t>H</t>
  </si>
  <si>
    <r>
      <t>[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]</t>
    </r>
  </si>
  <si>
    <r>
      <t>[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]</t>
    </r>
  </si>
  <si>
    <r>
      <t>[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]</t>
    </r>
  </si>
  <si>
    <r>
      <t xml:space="preserve"> [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]</t>
    </r>
  </si>
  <si>
    <r>
      <t>[ L T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]</t>
    </r>
  </si>
  <si>
    <r>
      <t>[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]</t>
    </r>
  </si>
  <si>
    <r>
      <t>[ L</t>
    </r>
    <r>
      <rPr>
        <vertAlign val="superscript"/>
        <sz val="11"/>
        <rFont val="Arial"/>
        <family val="2"/>
      </rPr>
      <t xml:space="preserve">3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]</t>
    </r>
  </si>
  <si>
    <r>
      <t>t</t>
    </r>
    <r>
      <rPr>
        <b/>
        <i/>
        <vertAlign val="subscript"/>
        <sz val="11"/>
        <rFont val="Arial"/>
        <family val="2"/>
      </rPr>
      <t>p</t>
    </r>
    <r>
      <rPr>
        <b/>
        <i/>
        <vertAlign val="superscript"/>
        <sz val="11"/>
        <rFont val="Arial"/>
        <family val="2"/>
      </rPr>
      <t>2</t>
    </r>
  </si>
  <si>
    <t>p =  N s</t>
  </si>
  <si>
    <r>
      <t>B</t>
    </r>
    <r>
      <rPr>
        <b/>
        <i/>
        <vertAlign val="subscript"/>
        <sz val="11"/>
        <rFont val="Symbol"/>
        <family val="1"/>
        <charset val="2"/>
      </rPr>
      <t>m</t>
    </r>
    <r>
      <rPr>
        <b/>
        <i/>
        <sz val="11"/>
        <rFont val="Arial"/>
        <family val="2"/>
      </rPr>
      <t xml:space="preserve"> =</t>
    </r>
    <r>
      <rPr>
        <b/>
        <i/>
        <sz val="11"/>
        <rFont val="Symbol"/>
        <family val="1"/>
        <charset val="2"/>
      </rPr>
      <t>F</t>
    </r>
    <r>
      <rPr>
        <b/>
        <i/>
        <vertAlign val="subscript"/>
        <sz val="11"/>
        <rFont val="Symbol"/>
        <family val="1"/>
        <charset val="2"/>
      </rPr>
      <t>m</t>
    </r>
    <r>
      <rPr>
        <b/>
        <i/>
        <sz val="11"/>
        <rFont val="Arial"/>
        <family val="2"/>
      </rPr>
      <t>/ S</t>
    </r>
  </si>
  <si>
    <r>
      <rPr>
        <b/>
        <i/>
        <sz val="11"/>
        <rFont val="Symbol"/>
        <family val="1"/>
        <charset val="2"/>
      </rPr>
      <t>F</t>
    </r>
    <r>
      <rPr>
        <b/>
        <i/>
        <vertAlign val="subscript"/>
        <sz val="11"/>
        <rFont val="Symbol"/>
        <family val="1"/>
        <charset val="2"/>
      </rPr>
      <t>m</t>
    </r>
    <r>
      <rPr>
        <b/>
        <i/>
        <sz val="11"/>
        <rFont val="Arial"/>
        <family val="2"/>
      </rPr>
      <t>= k</t>
    </r>
    <r>
      <rPr>
        <b/>
        <i/>
        <vertAlign val="subscript"/>
        <sz val="11"/>
        <rFont val="Arial"/>
        <family val="2"/>
      </rPr>
      <t xml:space="preserve">c </t>
    </r>
    <r>
      <rPr>
        <b/>
        <i/>
        <sz val="11"/>
        <rFont val="Arial"/>
        <family val="2"/>
      </rPr>
      <t xml:space="preserve">c </t>
    </r>
  </si>
  <si>
    <r>
      <rPr>
        <b/>
        <i/>
        <sz val="11"/>
        <rFont val="Monotype Corsiva"/>
        <family val="4"/>
      </rPr>
      <t>M</t>
    </r>
    <r>
      <rPr>
        <b/>
        <i/>
        <vertAlign val="subscript"/>
        <sz val="11"/>
        <rFont val="Symbol"/>
        <family val="1"/>
        <charset val="2"/>
      </rPr>
      <t>Fm</t>
    </r>
    <r>
      <rPr>
        <b/>
        <i/>
        <sz val="11"/>
        <rFont val="Arial"/>
        <family val="2"/>
      </rPr>
      <t>= k</t>
    </r>
    <r>
      <rPr>
        <b/>
        <i/>
        <vertAlign val="subscript"/>
        <sz val="11"/>
        <rFont val="Arial"/>
        <family val="2"/>
      </rPr>
      <t xml:space="preserve">c </t>
    </r>
    <r>
      <rPr>
        <b/>
        <i/>
        <sz val="11"/>
        <rFont val="Arial"/>
        <family val="2"/>
      </rPr>
      <t xml:space="preserve">c </t>
    </r>
    <r>
      <rPr>
        <b/>
        <i/>
        <sz val="11"/>
        <rFont val="Symbol"/>
        <family val="1"/>
        <charset val="2"/>
      </rPr>
      <t>l</t>
    </r>
    <r>
      <rPr>
        <b/>
        <i/>
        <vertAlign val="subscript"/>
        <sz val="11"/>
        <rFont val="Arial"/>
        <family val="2"/>
      </rPr>
      <t>p</t>
    </r>
  </si>
  <si>
    <r>
      <rPr>
        <b/>
        <i/>
        <sz val="11"/>
        <rFont val="Monotype Corsiva"/>
        <family val="4"/>
      </rPr>
      <t>M</t>
    </r>
    <r>
      <rPr>
        <b/>
        <i/>
        <vertAlign val="subscript"/>
        <sz val="11"/>
        <rFont val="Symbol"/>
        <family val="1"/>
        <charset val="2"/>
      </rPr>
      <t>F</t>
    </r>
    <r>
      <rPr>
        <b/>
        <i/>
        <vertAlign val="subscript"/>
        <sz val="11"/>
        <rFont val="Cambria"/>
        <family val="1"/>
      </rPr>
      <t>R</t>
    </r>
    <r>
      <rPr>
        <b/>
        <i/>
        <sz val="11"/>
        <rFont val="Arial"/>
        <family val="2"/>
      </rPr>
      <t>= C m</t>
    </r>
    <r>
      <rPr>
        <b/>
        <i/>
        <vertAlign val="superscript"/>
        <sz val="11"/>
        <rFont val="Arial"/>
        <family val="2"/>
      </rPr>
      <t>2</t>
    </r>
    <r>
      <rPr>
        <b/>
        <i/>
        <sz val="11"/>
        <rFont val="Arial"/>
        <family val="2"/>
      </rPr>
      <t>/ s</t>
    </r>
  </si>
  <si>
    <r>
      <t xml:space="preserve"> a = c</t>
    </r>
    <r>
      <rPr>
        <b/>
        <i/>
        <vertAlign val="superscript"/>
        <sz val="11"/>
        <rFont val="Arial"/>
        <family val="2"/>
      </rPr>
      <t>2</t>
    </r>
    <r>
      <rPr>
        <b/>
        <i/>
        <sz val="11"/>
        <rFont val="Arial"/>
        <family val="2"/>
      </rPr>
      <t>/</t>
    </r>
    <r>
      <rPr>
        <b/>
        <i/>
        <sz val="11"/>
        <rFont val="Symbol"/>
        <family val="1"/>
        <charset val="2"/>
      </rPr>
      <t xml:space="preserve"> l</t>
    </r>
    <r>
      <rPr>
        <b/>
        <i/>
        <vertAlign val="subscript"/>
        <sz val="11"/>
        <rFont val="Arial"/>
        <family val="2"/>
      </rPr>
      <t>p</t>
    </r>
  </si>
  <si>
    <r>
      <t>M</t>
    </r>
    <r>
      <rPr>
        <b/>
        <i/>
        <vertAlign val="subscript"/>
        <sz val="11"/>
        <rFont val="Arial"/>
        <family val="2"/>
      </rPr>
      <t>M</t>
    </r>
    <r>
      <rPr>
        <b/>
        <i/>
        <sz val="11"/>
        <rFont val="Arial"/>
        <family val="2"/>
      </rPr>
      <t>= m</t>
    </r>
    <r>
      <rPr>
        <b/>
        <i/>
        <vertAlign val="subscript"/>
        <sz val="11"/>
        <rFont val="Arial"/>
        <family val="2"/>
      </rPr>
      <t>p</t>
    </r>
    <r>
      <rPr>
        <b/>
        <i/>
        <sz val="11"/>
        <rFont val="Symbol"/>
        <family val="1"/>
        <charset val="2"/>
      </rPr>
      <t>l</t>
    </r>
    <r>
      <rPr>
        <b/>
        <i/>
        <vertAlign val="subscript"/>
        <sz val="11"/>
        <rFont val="Arial"/>
        <family val="2"/>
      </rPr>
      <t xml:space="preserve">p </t>
    </r>
  </si>
  <si>
    <r>
      <t>I = m</t>
    </r>
    <r>
      <rPr>
        <b/>
        <i/>
        <vertAlign val="subscript"/>
        <sz val="11"/>
        <rFont val="Arial"/>
        <family val="2"/>
      </rPr>
      <t>p</t>
    </r>
    <r>
      <rPr>
        <b/>
        <i/>
        <sz val="11"/>
        <rFont val="Symbol"/>
        <family val="1"/>
        <charset val="2"/>
      </rPr>
      <t xml:space="preserve"> l</t>
    </r>
    <r>
      <rPr>
        <b/>
        <i/>
        <vertAlign val="subscript"/>
        <sz val="11"/>
        <rFont val="Arial"/>
        <family val="2"/>
      </rPr>
      <t>p</t>
    </r>
    <r>
      <rPr>
        <b/>
        <i/>
        <vertAlign val="superscript"/>
        <sz val="11"/>
        <rFont val="Arial"/>
        <family val="2"/>
      </rPr>
      <t>2</t>
    </r>
    <r>
      <rPr>
        <b/>
        <i/>
        <sz val="11"/>
        <rFont val="Arial"/>
        <family val="2"/>
      </rPr>
      <t xml:space="preserve"> </t>
    </r>
  </si>
  <si>
    <r>
      <t>m</t>
    </r>
    <r>
      <rPr>
        <b/>
        <i/>
        <vertAlign val="subscript"/>
        <sz val="11"/>
        <rFont val="Arial"/>
        <family val="2"/>
      </rPr>
      <t>p</t>
    </r>
    <r>
      <rPr>
        <b/>
        <i/>
        <sz val="11"/>
        <rFont val="Arial"/>
        <family val="2"/>
      </rPr>
      <t xml:space="preserve"> = kg</t>
    </r>
  </si>
  <si>
    <r>
      <t>R</t>
    </r>
    <r>
      <rPr>
        <b/>
        <i/>
        <vertAlign val="subscript"/>
        <sz val="11"/>
        <rFont val="Arial"/>
        <family val="2"/>
      </rPr>
      <t xml:space="preserve">C </t>
    </r>
    <r>
      <rPr>
        <b/>
        <i/>
        <sz val="11"/>
        <rFont val="Arial"/>
        <family val="2"/>
      </rPr>
      <t>= m</t>
    </r>
    <r>
      <rPr>
        <b/>
        <i/>
        <vertAlign val="subscript"/>
        <sz val="11"/>
        <rFont val="Arial"/>
        <family val="2"/>
      </rPr>
      <t>p</t>
    </r>
    <r>
      <rPr>
        <b/>
        <i/>
        <sz val="11"/>
        <rFont val="Arial"/>
        <family val="2"/>
      </rPr>
      <t xml:space="preserve">c / </t>
    </r>
    <r>
      <rPr>
        <b/>
        <i/>
        <sz val="11"/>
        <rFont val="Symbol"/>
        <family val="1"/>
        <charset val="2"/>
      </rPr>
      <t>l</t>
    </r>
    <r>
      <rPr>
        <b/>
        <i/>
        <vertAlign val="subscript"/>
        <sz val="11"/>
        <rFont val="Arial"/>
        <family val="2"/>
      </rPr>
      <t>p</t>
    </r>
  </si>
  <si>
    <r>
      <t>p = m</t>
    </r>
    <r>
      <rPr>
        <b/>
        <i/>
        <vertAlign val="subscript"/>
        <sz val="11"/>
        <rFont val="Arial"/>
        <family val="2"/>
      </rPr>
      <t>p</t>
    </r>
    <r>
      <rPr>
        <b/>
        <i/>
        <sz val="11"/>
        <rFont val="Arial"/>
        <family val="2"/>
      </rPr>
      <t xml:space="preserve"> c</t>
    </r>
  </si>
  <si>
    <r>
      <t xml:space="preserve">h = </t>
    </r>
    <r>
      <rPr>
        <b/>
        <i/>
        <sz val="11"/>
        <rFont val="Arial"/>
        <family val="2"/>
      </rPr>
      <t>m</t>
    </r>
    <r>
      <rPr>
        <b/>
        <i/>
        <vertAlign val="subscript"/>
        <sz val="11"/>
        <rFont val="Arial"/>
        <family val="2"/>
      </rPr>
      <t>p</t>
    </r>
    <r>
      <rPr>
        <b/>
        <i/>
        <sz val="11"/>
        <rFont val="Symbol"/>
        <family val="1"/>
        <charset val="2"/>
      </rPr>
      <t xml:space="preserve"> l</t>
    </r>
    <r>
      <rPr>
        <b/>
        <i/>
        <vertAlign val="subscript"/>
        <sz val="11"/>
        <rFont val="Arial"/>
        <family val="2"/>
      </rPr>
      <t>p</t>
    </r>
    <r>
      <rPr>
        <b/>
        <i/>
        <sz val="11"/>
        <rFont val="Arial"/>
        <family val="2"/>
      </rPr>
      <t xml:space="preserve"> c</t>
    </r>
  </si>
  <si>
    <r>
      <t>E</t>
    </r>
    <r>
      <rPr>
        <b/>
        <i/>
        <vertAlign val="subscript"/>
        <sz val="11"/>
        <rFont val="Arial"/>
        <family val="2"/>
      </rPr>
      <t xml:space="preserve">F </t>
    </r>
    <r>
      <rPr>
        <b/>
        <i/>
        <sz val="11"/>
        <rFont val="Arial"/>
        <family val="2"/>
      </rPr>
      <t xml:space="preserve">= F / </t>
    </r>
    <r>
      <rPr>
        <b/>
        <i/>
        <sz val="11"/>
        <rFont val="Symbol"/>
        <family val="1"/>
        <charset val="2"/>
      </rPr>
      <t>l</t>
    </r>
    <r>
      <rPr>
        <b/>
        <i/>
        <vertAlign val="subscript"/>
        <sz val="11"/>
        <rFont val="Arial"/>
        <family val="2"/>
      </rPr>
      <t>p</t>
    </r>
  </si>
  <si>
    <r>
      <t>F = m</t>
    </r>
    <r>
      <rPr>
        <b/>
        <i/>
        <vertAlign val="subscript"/>
        <sz val="11"/>
        <rFont val="Arial"/>
        <family val="2"/>
      </rPr>
      <t>p</t>
    </r>
    <r>
      <rPr>
        <b/>
        <i/>
        <sz val="11"/>
        <rFont val="Arial"/>
        <family val="2"/>
      </rPr>
      <t xml:space="preserve"> a</t>
    </r>
  </si>
  <si>
    <r>
      <t>En = m</t>
    </r>
    <r>
      <rPr>
        <b/>
        <i/>
        <vertAlign val="subscript"/>
        <sz val="11"/>
        <rFont val="Arial"/>
        <family val="2"/>
      </rPr>
      <t>p</t>
    </r>
    <r>
      <rPr>
        <b/>
        <i/>
        <sz val="11"/>
        <rFont val="Arial"/>
        <family val="2"/>
      </rPr>
      <t>c</t>
    </r>
    <r>
      <rPr>
        <b/>
        <i/>
        <vertAlign val="superscript"/>
        <sz val="11"/>
        <rFont val="Arial"/>
        <family val="2"/>
      </rPr>
      <t xml:space="preserve">2 </t>
    </r>
    <r>
      <rPr>
        <b/>
        <i/>
        <sz val="11"/>
        <rFont val="Arial"/>
        <family val="2"/>
      </rPr>
      <t>= j</t>
    </r>
  </si>
  <si>
    <r>
      <t>m</t>
    </r>
    <r>
      <rPr>
        <b/>
        <i/>
        <vertAlign val="subscript"/>
        <sz val="11"/>
        <rFont val="Arial"/>
        <family val="2"/>
      </rPr>
      <t>p</t>
    </r>
    <r>
      <rPr>
        <b/>
        <i/>
        <vertAlign val="superscript"/>
        <sz val="11"/>
        <rFont val="Arial"/>
        <family val="2"/>
      </rPr>
      <t>-1</t>
    </r>
  </si>
  <si>
    <r>
      <t>R</t>
    </r>
    <r>
      <rPr>
        <b/>
        <i/>
        <vertAlign val="subscript"/>
        <sz val="11"/>
        <rFont val="Arial"/>
        <family val="2"/>
      </rPr>
      <t>D</t>
    </r>
    <r>
      <rPr>
        <b/>
        <i/>
        <sz val="11"/>
        <rFont val="Arial"/>
        <family val="2"/>
      </rPr>
      <t>=</t>
    </r>
    <r>
      <rPr>
        <b/>
        <i/>
        <sz val="11"/>
        <rFont val="Symbol"/>
        <family val="1"/>
        <charset val="2"/>
      </rPr>
      <t>l</t>
    </r>
    <r>
      <rPr>
        <b/>
        <i/>
        <vertAlign val="subscript"/>
        <sz val="11"/>
        <rFont val="Arial"/>
        <family val="2"/>
      </rPr>
      <t>p</t>
    </r>
    <r>
      <rPr>
        <b/>
        <i/>
        <sz val="11"/>
        <rFont val="Arial"/>
        <family val="2"/>
      </rPr>
      <t>c / m</t>
    </r>
    <r>
      <rPr>
        <b/>
        <i/>
        <vertAlign val="subscript"/>
        <sz val="11"/>
        <rFont val="Arial"/>
        <family val="2"/>
      </rPr>
      <t>p</t>
    </r>
  </si>
  <si>
    <r>
      <t>R</t>
    </r>
    <r>
      <rPr>
        <b/>
        <i/>
        <vertAlign val="subscript"/>
        <sz val="11"/>
        <rFont val="Arial"/>
        <family val="2"/>
      </rPr>
      <t>D</t>
    </r>
    <r>
      <rPr>
        <b/>
        <i/>
        <sz val="11"/>
        <rFont val="Arial"/>
        <family val="2"/>
      </rPr>
      <t>=</t>
    </r>
    <r>
      <rPr>
        <b/>
        <i/>
        <sz val="11"/>
        <rFont val="Symbol"/>
        <family val="1"/>
        <charset val="2"/>
      </rPr>
      <t>l</t>
    </r>
    <r>
      <rPr>
        <b/>
        <i/>
        <vertAlign val="subscript"/>
        <sz val="11"/>
        <rFont val="Arial"/>
        <family val="2"/>
      </rPr>
      <t>p</t>
    </r>
    <r>
      <rPr>
        <b/>
        <i/>
        <vertAlign val="superscript"/>
        <sz val="11"/>
        <rFont val="Arial"/>
        <family val="2"/>
      </rPr>
      <t>2</t>
    </r>
    <r>
      <rPr>
        <b/>
        <i/>
        <sz val="11"/>
        <rFont val="Arial"/>
        <family val="2"/>
      </rPr>
      <t xml:space="preserve"> / m</t>
    </r>
    <r>
      <rPr>
        <b/>
        <i/>
        <vertAlign val="subscript"/>
        <sz val="11"/>
        <rFont val="Arial"/>
        <family val="2"/>
      </rPr>
      <t>p</t>
    </r>
    <r>
      <rPr>
        <b/>
        <i/>
        <sz val="11"/>
        <rFont val="Arial"/>
        <family val="2"/>
      </rPr>
      <t>s</t>
    </r>
  </si>
  <si>
    <r>
      <t>G</t>
    </r>
    <r>
      <rPr>
        <b/>
        <i/>
        <vertAlign val="subscript"/>
        <sz val="11"/>
        <rFont val="Arial"/>
        <family val="2"/>
      </rPr>
      <t>x</t>
    </r>
    <r>
      <rPr>
        <b/>
        <i/>
        <sz val="11"/>
        <rFont val="Arial"/>
        <family val="2"/>
      </rPr>
      <t xml:space="preserve"> = </t>
    </r>
    <r>
      <rPr>
        <b/>
        <i/>
        <sz val="11"/>
        <rFont val="Symbol"/>
        <family val="1"/>
        <charset val="2"/>
      </rPr>
      <t>l</t>
    </r>
    <r>
      <rPr>
        <b/>
        <i/>
        <vertAlign val="subscript"/>
        <sz val="11"/>
        <rFont val="Arial"/>
        <family val="2"/>
      </rPr>
      <t>p</t>
    </r>
    <r>
      <rPr>
        <b/>
        <i/>
        <sz val="11"/>
        <rFont val="Arial"/>
        <family val="2"/>
      </rPr>
      <t>c</t>
    </r>
    <r>
      <rPr>
        <b/>
        <i/>
        <vertAlign val="superscript"/>
        <sz val="11"/>
        <rFont val="Arial"/>
        <family val="2"/>
      </rPr>
      <t>2</t>
    </r>
    <r>
      <rPr>
        <b/>
        <i/>
        <sz val="11"/>
        <rFont val="Arial"/>
        <family val="2"/>
      </rPr>
      <t>/ m</t>
    </r>
    <r>
      <rPr>
        <b/>
        <i/>
        <vertAlign val="subscript"/>
        <sz val="11"/>
        <rFont val="Arial"/>
        <family val="2"/>
      </rPr>
      <t>p</t>
    </r>
  </si>
  <si>
    <r>
      <t>G</t>
    </r>
    <r>
      <rPr>
        <b/>
        <i/>
        <vertAlign val="subscript"/>
        <sz val="11"/>
        <rFont val="Arial"/>
        <family val="2"/>
      </rPr>
      <t>x</t>
    </r>
    <r>
      <rPr>
        <b/>
        <i/>
        <sz val="11"/>
        <rFont val="Arial"/>
        <family val="2"/>
      </rPr>
      <t xml:space="preserve"> = </t>
    </r>
    <r>
      <rPr>
        <b/>
        <i/>
        <sz val="11"/>
        <rFont val="Symbol"/>
        <family val="1"/>
        <charset val="2"/>
      </rPr>
      <t>l</t>
    </r>
    <r>
      <rPr>
        <b/>
        <i/>
        <vertAlign val="subscript"/>
        <sz val="11"/>
        <rFont val="Arial"/>
        <family val="2"/>
      </rPr>
      <t>p</t>
    </r>
    <r>
      <rPr>
        <b/>
        <i/>
        <vertAlign val="superscript"/>
        <sz val="11"/>
        <rFont val="Arial"/>
        <family val="2"/>
      </rPr>
      <t>3</t>
    </r>
    <r>
      <rPr>
        <b/>
        <i/>
        <sz val="11"/>
        <rFont val="Arial"/>
        <family val="2"/>
      </rPr>
      <t>/ m</t>
    </r>
    <r>
      <rPr>
        <b/>
        <i/>
        <vertAlign val="subscript"/>
        <sz val="11"/>
        <rFont val="Arial"/>
        <family val="2"/>
      </rPr>
      <t>p</t>
    </r>
    <r>
      <rPr>
        <b/>
        <i/>
        <sz val="11"/>
        <rFont val="Arial"/>
        <family val="2"/>
      </rPr>
      <t>s</t>
    </r>
    <r>
      <rPr>
        <b/>
        <i/>
        <vertAlign val="superscript"/>
        <sz val="11"/>
        <rFont val="Arial"/>
        <family val="2"/>
      </rPr>
      <t>2</t>
    </r>
  </si>
  <si>
    <r>
      <rPr>
        <b/>
        <i/>
        <sz val="11"/>
        <rFont val="Monotype Corsiva"/>
        <family val="4"/>
      </rPr>
      <t>M</t>
    </r>
    <r>
      <rPr>
        <b/>
        <i/>
        <vertAlign val="subscript"/>
        <sz val="11"/>
        <rFont val="Symbol"/>
        <family val="1"/>
        <charset val="2"/>
      </rPr>
      <t>F</t>
    </r>
    <r>
      <rPr>
        <b/>
        <i/>
        <vertAlign val="subscript"/>
        <sz val="11"/>
        <rFont val="Cambria"/>
        <family val="1"/>
      </rPr>
      <t>R</t>
    </r>
    <r>
      <rPr>
        <b/>
        <i/>
        <sz val="11"/>
        <rFont val="Arial"/>
        <family val="2"/>
      </rPr>
      <t xml:space="preserve">= e </t>
    </r>
    <r>
      <rPr>
        <b/>
        <i/>
        <sz val="11"/>
        <rFont val="Symbol"/>
        <family val="1"/>
        <charset val="2"/>
      </rPr>
      <t>l</t>
    </r>
    <r>
      <rPr>
        <b/>
        <i/>
        <vertAlign val="subscript"/>
        <sz val="11"/>
        <rFont val="Arial"/>
        <family val="2"/>
      </rPr>
      <t>p</t>
    </r>
    <r>
      <rPr>
        <b/>
        <i/>
        <sz val="11"/>
        <rFont val="Arial"/>
        <family val="2"/>
      </rPr>
      <t xml:space="preserve"> c</t>
    </r>
  </si>
  <si>
    <r>
      <rPr>
        <b/>
        <i/>
        <sz val="11"/>
        <rFont val="Symbol"/>
        <family val="1"/>
        <charset val="2"/>
      </rPr>
      <t>F</t>
    </r>
    <r>
      <rPr>
        <b/>
        <i/>
        <vertAlign val="subscript"/>
        <sz val="11"/>
        <rFont val="Arial"/>
        <family val="2"/>
      </rPr>
      <t>T</t>
    </r>
    <r>
      <rPr>
        <b/>
        <i/>
        <sz val="11"/>
        <rFont val="Arial"/>
        <family val="2"/>
      </rPr>
      <t xml:space="preserve"> = ec</t>
    </r>
    <r>
      <rPr>
        <b/>
        <i/>
        <vertAlign val="superscript"/>
        <sz val="11"/>
        <rFont val="Arial"/>
        <family val="2"/>
      </rPr>
      <t>2</t>
    </r>
    <r>
      <rPr>
        <b/>
        <i/>
        <sz val="11"/>
        <rFont val="Arial"/>
        <family val="2"/>
      </rPr>
      <t>= T</t>
    </r>
    <r>
      <rPr>
        <b/>
        <i/>
        <vertAlign val="subscript"/>
        <sz val="11"/>
        <rFont val="Arial"/>
        <family val="2"/>
      </rPr>
      <t>p</t>
    </r>
    <r>
      <rPr>
        <b/>
        <i/>
        <sz val="11"/>
        <rFont val="Symbol"/>
        <family val="1"/>
        <charset val="2"/>
      </rPr>
      <t>l</t>
    </r>
    <r>
      <rPr>
        <b/>
        <i/>
        <vertAlign val="subscript"/>
        <sz val="11"/>
        <rFont val="Arial"/>
        <family val="2"/>
      </rPr>
      <t>p</t>
    </r>
  </si>
  <si>
    <r>
      <t>T</t>
    </r>
    <r>
      <rPr>
        <b/>
        <i/>
        <vertAlign val="subscript"/>
        <sz val="11"/>
        <rFont val="Arial"/>
        <family val="2"/>
      </rPr>
      <t>p</t>
    </r>
    <r>
      <rPr>
        <b/>
        <i/>
        <sz val="11"/>
        <rFont val="Arial"/>
        <family val="2"/>
      </rPr>
      <t>= e a</t>
    </r>
  </si>
  <si>
    <r>
      <t>E</t>
    </r>
    <r>
      <rPr>
        <b/>
        <i/>
        <vertAlign val="subscript"/>
        <sz val="11"/>
        <rFont val="Arial"/>
        <family val="2"/>
      </rPr>
      <t>T</t>
    </r>
    <r>
      <rPr>
        <b/>
        <i/>
        <sz val="11"/>
        <rFont val="Arial"/>
        <family val="2"/>
      </rPr>
      <t>= T</t>
    </r>
    <r>
      <rPr>
        <b/>
        <i/>
        <vertAlign val="subscript"/>
        <sz val="11"/>
        <rFont val="Arial"/>
        <family val="2"/>
      </rPr>
      <t>p</t>
    </r>
    <r>
      <rPr>
        <b/>
        <i/>
        <sz val="11"/>
        <rFont val="Arial"/>
        <family val="2"/>
      </rPr>
      <t xml:space="preserve"> / </t>
    </r>
    <r>
      <rPr>
        <b/>
        <i/>
        <sz val="11"/>
        <rFont val="Symbol"/>
        <family val="1"/>
        <charset val="2"/>
      </rPr>
      <t>l</t>
    </r>
    <r>
      <rPr>
        <b/>
        <i/>
        <vertAlign val="subscript"/>
        <sz val="11"/>
        <rFont val="Arial"/>
        <family val="2"/>
      </rPr>
      <t>p</t>
    </r>
  </si>
  <si>
    <r>
      <t>T</t>
    </r>
    <r>
      <rPr>
        <b/>
        <i/>
        <vertAlign val="subscript"/>
        <sz val="11"/>
        <rFont val="Arial"/>
        <family val="2"/>
      </rPr>
      <t>p</t>
    </r>
    <r>
      <rPr>
        <b/>
        <i/>
        <sz val="11"/>
        <rFont val="Arial"/>
        <family val="2"/>
      </rPr>
      <t>= K = C m / t</t>
    </r>
    <r>
      <rPr>
        <b/>
        <i/>
        <vertAlign val="superscript"/>
        <sz val="11"/>
        <rFont val="Arial"/>
        <family val="2"/>
      </rPr>
      <t>2</t>
    </r>
  </si>
  <si>
    <r>
      <t>c</t>
    </r>
    <r>
      <rPr>
        <b/>
        <i/>
        <vertAlign val="subscript"/>
        <sz val="11"/>
        <rFont val="Arial"/>
        <family val="2"/>
      </rPr>
      <t>s</t>
    </r>
    <r>
      <rPr>
        <b/>
        <i/>
        <sz val="11"/>
        <rFont val="Arial"/>
        <family val="2"/>
      </rPr>
      <t xml:space="preserve"> = </t>
    </r>
    <r>
      <rPr>
        <b/>
        <i/>
        <sz val="11"/>
        <rFont val="Symbol"/>
        <family val="1"/>
        <charset val="2"/>
      </rPr>
      <t>l</t>
    </r>
    <r>
      <rPr>
        <b/>
        <i/>
        <vertAlign val="subscript"/>
        <sz val="11"/>
        <rFont val="Arial"/>
        <family val="2"/>
      </rPr>
      <t>p</t>
    </r>
    <r>
      <rPr>
        <b/>
        <i/>
        <sz val="11"/>
        <rFont val="Arial"/>
        <family val="2"/>
      </rPr>
      <t xml:space="preserve"> / e</t>
    </r>
  </si>
  <si>
    <r>
      <t>k</t>
    </r>
    <r>
      <rPr>
        <b/>
        <i/>
        <vertAlign val="subscript"/>
        <sz val="11"/>
        <rFont val="Arial"/>
        <family val="2"/>
      </rPr>
      <t>c</t>
    </r>
    <r>
      <rPr>
        <b/>
        <i/>
        <sz val="11"/>
        <rFont val="Arial"/>
        <family val="2"/>
      </rPr>
      <t xml:space="preserve"> =  m</t>
    </r>
    <r>
      <rPr>
        <b/>
        <i/>
        <vertAlign val="subscript"/>
        <sz val="11"/>
        <rFont val="Arial"/>
        <family val="2"/>
      </rPr>
      <t>p</t>
    </r>
    <r>
      <rPr>
        <b/>
        <i/>
        <sz val="11"/>
        <rFont val="Symbol"/>
        <family val="1"/>
        <charset val="2"/>
      </rPr>
      <t>l</t>
    </r>
    <r>
      <rPr>
        <b/>
        <i/>
        <vertAlign val="subscript"/>
        <sz val="11"/>
        <rFont val="Arial"/>
        <family val="2"/>
      </rPr>
      <t>p</t>
    </r>
    <r>
      <rPr>
        <b/>
        <i/>
        <sz val="11"/>
        <rFont val="Arial"/>
        <family val="2"/>
      </rPr>
      <t xml:space="preserve"> / e</t>
    </r>
  </si>
  <si>
    <r>
      <rPr>
        <b/>
        <i/>
        <sz val="11"/>
        <rFont val="Symbol"/>
        <family val="1"/>
        <charset val="2"/>
      </rPr>
      <t>F</t>
    </r>
    <r>
      <rPr>
        <b/>
        <i/>
        <vertAlign val="subscript"/>
        <sz val="11"/>
        <rFont val="Arial"/>
        <family val="2"/>
      </rPr>
      <t>e</t>
    </r>
    <r>
      <rPr>
        <b/>
        <i/>
        <sz val="11"/>
        <rFont val="Arial"/>
        <family val="2"/>
      </rPr>
      <t xml:space="preserve"> =V</t>
    </r>
    <r>
      <rPr>
        <b/>
        <i/>
        <vertAlign val="subscript"/>
        <sz val="11"/>
        <rFont val="Arial"/>
        <family val="2"/>
      </rPr>
      <t>e</t>
    </r>
    <r>
      <rPr>
        <b/>
        <i/>
        <sz val="11"/>
        <rFont val="Symbol"/>
        <family val="1"/>
        <charset val="2"/>
      </rPr>
      <t>l</t>
    </r>
    <r>
      <rPr>
        <b/>
        <i/>
        <vertAlign val="subscript"/>
        <sz val="11"/>
        <rFont val="Arial"/>
        <family val="2"/>
      </rPr>
      <t>p</t>
    </r>
    <r>
      <rPr>
        <b/>
        <i/>
        <sz val="11"/>
        <rFont val="Arial"/>
        <family val="2"/>
      </rPr>
      <t xml:space="preserve"> = k</t>
    </r>
    <r>
      <rPr>
        <b/>
        <i/>
        <vertAlign val="subscript"/>
        <sz val="11"/>
        <rFont val="Arial"/>
        <family val="2"/>
      </rPr>
      <t xml:space="preserve">c </t>
    </r>
    <r>
      <rPr>
        <b/>
        <i/>
        <sz val="11"/>
        <rFont val="Arial"/>
        <family val="2"/>
      </rPr>
      <t>c</t>
    </r>
    <r>
      <rPr>
        <b/>
        <i/>
        <vertAlign val="superscript"/>
        <sz val="11"/>
        <rFont val="Arial"/>
        <family val="2"/>
      </rPr>
      <t>2</t>
    </r>
  </si>
  <si>
    <r>
      <t>E</t>
    </r>
    <r>
      <rPr>
        <b/>
        <i/>
        <vertAlign val="subscript"/>
        <sz val="11"/>
        <rFont val="Arial"/>
        <family val="2"/>
      </rPr>
      <t>e</t>
    </r>
    <r>
      <rPr>
        <b/>
        <i/>
        <sz val="11"/>
        <rFont val="Arial"/>
        <family val="2"/>
      </rPr>
      <t xml:space="preserve"> = V</t>
    </r>
    <r>
      <rPr>
        <b/>
        <i/>
        <vertAlign val="subscript"/>
        <sz val="11"/>
        <rFont val="Arial"/>
        <family val="2"/>
      </rPr>
      <t>e</t>
    </r>
    <r>
      <rPr>
        <b/>
        <i/>
        <sz val="11"/>
        <rFont val="Arial"/>
        <family val="2"/>
      </rPr>
      <t xml:space="preserve"> /</t>
    </r>
    <r>
      <rPr>
        <b/>
        <i/>
        <sz val="11"/>
        <rFont val="Symbol"/>
        <family val="1"/>
        <charset val="2"/>
      </rPr>
      <t>l</t>
    </r>
    <r>
      <rPr>
        <b/>
        <i/>
        <vertAlign val="subscript"/>
        <sz val="11"/>
        <rFont val="Arial"/>
        <family val="2"/>
      </rPr>
      <t>p</t>
    </r>
  </si>
  <si>
    <r>
      <t>L = k</t>
    </r>
    <r>
      <rPr>
        <b/>
        <i/>
        <vertAlign val="subscript"/>
        <sz val="11"/>
        <rFont val="Arial"/>
        <family val="2"/>
      </rPr>
      <t>c</t>
    </r>
    <r>
      <rPr>
        <b/>
        <i/>
        <sz val="11"/>
        <rFont val="Symbol"/>
        <family val="1"/>
        <charset val="2"/>
      </rPr>
      <t xml:space="preserve"> l</t>
    </r>
    <r>
      <rPr>
        <b/>
        <i/>
        <vertAlign val="subscript"/>
        <sz val="11"/>
        <rFont val="Arial"/>
        <family val="2"/>
      </rPr>
      <t xml:space="preserve">p </t>
    </r>
    <r>
      <rPr>
        <b/>
        <i/>
        <sz val="11"/>
        <rFont val="Arial"/>
        <family val="2"/>
      </rPr>
      <t>/ e</t>
    </r>
  </si>
  <si>
    <t>Radiazione"c"</t>
  </si>
  <si>
    <t>Fotone di</t>
  </si>
  <si>
    <t>di Rydberg</t>
  </si>
  <si>
    <r>
      <t xml:space="preserve">c = </t>
    </r>
    <r>
      <rPr>
        <b/>
        <i/>
        <sz val="11"/>
        <rFont val="Symbol"/>
        <family val="1"/>
        <charset val="2"/>
      </rPr>
      <t xml:space="preserve"> l</t>
    </r>
    <r>
      <rPr>
        <b/>
        <i/>
        <vertAlign val="subscript"/>
        <sz val="11"/>
        <rFont val="Arial"/>
        <family val="2"/>
      </rPr>
      <t>p</t>
    </r>
    <r>
      <rPr>
        <b/>
        <i/>
        <sz val="11"/>
        <rFont val="Arial"/>
        <family val="2"/>
      </rPr>
      <t xml:space="preserve"> / t</t>
    </r>
    <r>
      <rPr>
        <b/>
        <i/>
        <vertAlign val="subscript"/>
        <sz val="11"/>
        <rFont val="Arial"/>
        <family val="2"/>
      </rPr>
      <t>p</t>
    </r>
  </si>
  <si>
    <r>
      <t>c</t>
    </r>
    <r>
      <rPr>
        <b/>
        <i/>
        <vertAlign val="superscript"/>
        <sz val="11"/>
        <rFont val="Arial"/>
        <family val="2"/>
      </rPr>
      <t>2</t>
    </r>
    <r>
      <rPr>
        <b/>
        <i/>
        <sz val="11"/>
        <rFont val="Arial"/>
        <family val="2"/>
      </rPr>
      <t xml:space="preserve"> = </t>
    </r>
    <r>
      <rPr>
        <b/>
        <i/>
        <sz val="11"/>
        <rFont val="Symbol"/>
        <family val="1"/>
        <charset val="2"/>
      </rPr>
      <t>l</t>
    </r>
    <r>
      <rPr>
        <b/>
        <i/>
        <vertAlign val="subscript"/>
        <sz val="11"/>
        <rFont val="Arial"/>
        <family val="2"/>
      </rPr>
      <t>p</t>
    </r>
    <r>
      <rPr>
        <b/>
        <i/>
        <vertAlign val="superscript"/>
        <sz val="11"/>
        <rFont val="Arial"/>
        <family val="2"/>
      </rPr>
      <t>2</t>
    </r>
    <r>
      <rPr>
        <b/>
        <i/>
        <sz val="11"/>
        <rFont val="Arial"/>
        <family val="2"/>
      </rPr>
      <t>/ t</t>
    </r>
    <r>
      <rPr>
        <b/>
        <i/>
        <vertAlign val="subscript"/>
        <sz val="11"/>
        <rFont val="Arial"/>
        <family val="2"/>
      </rPr>
      <t>p</t>
    </r>
    <r>
      <rPr>
        <b/>
        <i/>
        <vertAlign val="superscript"/>
        <sz val="11"/>
        <rFont val="Arial"/>
        <family val="2"/>
      </rPr>
      <t>2</t>
    </r>
  </si>
  <si>
    <r>
      <rPr>
        <b/>
        <i/>
        <sz val="11"/>
        <rFont val="Symbol"/>
        <family val="1"/>
        <charset val="2"/>
      </rPr>
      <t>F</t>
    </r>
    <r>
      <rPr>
        <b/>
        <i/>
        <vertAlign val="subscript"/>
        <sz val="11"/>
        <rFont val="Arial"/>
        <family val="2"/>
      </rPr>
      <t>G</t>
    </r>
    <r>
      <rPr>
        <b/>
        <i/>
        <sz val="11"/>
        <rFont val="Symbol"/>
        <family val="1"/>
        <charset val="2"/>
      </rPr>
      <t>= l</t>
    </r>
    <r>
      <rPr>
        <b/>
        <i/>
        <vertAlign val="subscript"/>
        <sz val="11"/>
        <rFont val="Arial"/>
        <family val="2"/>
      </rPr>
      <t>p</t>
    </r>
    <r>
      <rPr>
        <b/>
        <i/>
        <vertAlign val="superscript"/>
        <sz val="11"/>
        <rFont val="Arial"/>
        <family val="2"/>
      </rPr>
      <t>3</t>
    </r>
    <r>
      <rPr>
        <b/>
        <i/>
        <sz val="11"/>
        <rFont val="Arial"/>
        <family val="2"/>
      </rPr>
      <t>/ t</t>
    </r>
    <r>
      <rPr>
        <b/>
        <i/>
        <vertAlign val="subscript"/>
        <sz val="11"/>
        <rFont val="Arial"/>
        <family val="2"/>
      </rPr>
      <t>p</t>
    </r>
    <r>
      <rPr>
        <b/>
        <i/>
        <vertAlign val="superscript"/>
        <sz val="11"/>
        <rFont val="Arial"/>
        <family val="2"/>
      </rPr>
      <t>2</t>
    </r>
  </si>
  <si>
    <r>
      <t>Pn = En / t</t>
    </r>
    <r>
      <rPr>
        <b/>
        <i/>
        <vertAlign val="subscript"/>
        <sz val="11"/>
        <rFont val="Arial"/>
        <family val="2"/>
      </rPr>
      <t>p</t>
    </r>
  </si>
  <si>
    <r>
      <rPr>
        <b/>
        <i/>
        <sz val="11"/>
        <rFont val="Symbol"/>
        <family val="1"/>
        <charset val="2"/>
      </rPr>
      <t>d</t>
    </r>
    <r>
      <rPr>
        <b/>
        <i/>
        <vertAlign val="subscript"/>
        <sz val="11"/>
        <rFont val="Arial"/>
        <family val="2"/>
      </rPr>
      <t>M</t>
    </r>
    <r>
      <rPr>
        <b/>
        <i/>
        <sz val="11"/>
        <rFont val="Arial"/>
        <family val="2"/>
      </rPr>
      <t xml:space="preserve"> = m</t>
    </r>
    <r>
      <rPr>
        <b/>
        <i/>
        <vertAlign val="subscript"/>
        <sz val="11"/>
        <rFont val="Arial"/>
        <family val="2"/>
      </rPr>
      <t>p</t>
    </r>
    <r>
      <rPr>
        <b/>
        <i/>
        <sz val="11"/>
        <rFont val="Arial"/>
        <family val="2"/>
      </rPr>
      <t xml:space="preserve"> / V</t>
    </r>
  </si>
  <si>
    <r>
      <t>I</t>
    </r>
    <r>
      <rPr>
        <b/>
        <i/>
        <vertAlign val="subscript"/>
        <sz val="11"/>
        <rFont val="Arial"/>
        <family val="2"/>
      </rPr>
      <t>e</t>
    </r>
    <r>
      <rPr>
        <b/>
        <i/>
        <sz val="11"/>
        <rFont val="Arial"/>
        <family val="2"/>
      </rPr>
      <t>= e / t</t>
    </r>
    <r>
      <rPr>
        <b/>
        <i/>
        <vertAlign val="subscript"/>
        <sz val="11"/>
        <rFont val="Arial"/>
        <family val="2"/>
      </rPr>
      <t>p</t>
    </r>
    <r>
      <rPr>
        <b/>
        <i/>
        <sz val="11"/>
        <rFont val="Arial"/>
        <family val="2"/>
      </rPr>
      <t xml:space="preserve"> </t>
    </r>
  </si>
  <si>
    <r>
      <t>K</t>
    </r>
    <r>
      <rPr>
        <b/>
        <i/>
        <vertAlign val="subscript"/>
        <sz val="11"/>
        <rFont val="Arial"/>
        <family val="2"/>
      </rPr>
      <t>E</t>
    </r>
    <r>
      <rPr>
        <b/>
        <i/>
        <sz val="11"/>
        <rFont val="Arial"/>
        <family val="2"/>
      </rPr>
      <t xml:space="preserve"> = k</t>
    </r>
    <r>
      <rPr>
        <b/>
        <i/>
        <vertAlign val="subscript"/>
        <sz val="11"/>
        <rFont val="Arial"/>
        <family val="2"/>
      </rPr>
      <t>c</t>
    </r>
    <r>
      <rPr>
        <b/>
        <i/>
        <sz val="11"/>
        <rFont val="Arial"/>
        <family val="2"/>
      </rPr>
      <t xml:space="preserve"> c</t>
    </r>
    <r>
      <rPr>
        <b/>
        <i/>
        <vertAlign val="superscript"/>
        <sz val="11"/>
        <rFont val="Arial"/>
        <family val="2"/>
      </rPr>
      <t>2</t>
    </r>
    <r>
      <rPr>
        <b/>
        <i/>
        <sz val="11"/>
        <rFont val="Arial"/>
        <family val="2"/>
      </rPr>
      <t>/ e</t>
    </r>
  </si>
  <si>
    <t>C6 Tavola I</t>
  </si>
  <si>
    <t>C6 Tavola II</t>
  </si>
  <si>
    <t>C6 Tavola III</t>
  </si>
  <si>
    <t>C6 Tavola IV</t>
  </si>
  <si>
    <t>C6 Tavola V</t>
  </si>
  <si>
    <t>C6 Tavola VI</t>
  </si>
  <si>
    <t>C6 Tavola VII</t>
  </si>
  <si>
    <t>C6 Tavola VIII</t>
  </si>
  <si>
    <t>C6 Tavola IX</t>
  </si>
  <si>
    <t xml:space="preserve">     Carta Fondamentale delle Grandezze Fisiche</t>
  </si>
  <si>
    <t>1.8.4</t>
  </si>
  <si>
    <r>
      <t xml:space="preserve"> TAV. III  di moda "M</t>
    </r>
    <r>
      <rPr>
        <vertAlign val="superscript"/>
        <sz val="12"/>
        <rFont val="Arial"/>
        <family val="2"/>
      </rPr>
      <t>-1</t>
    </r>
    <r>
      <rPr>
        <sz val="12"/>
        <rFont val="Arial"/>
        <family val="2"/>
      </rPr>
      <t>"    DINAMICA 2</t>
    </r>
  </si>
  <si>
    <r>
      <t xml:space="preserve">        TAV. V di moda "Q</t>
    </r>
    <r>
      <rPr>
        <vertAlign val="superscript"/>
        <sz val="12"/>
        <rFont val="Arial"/>
        <family val="2"/>
      </rPr>
      <t>-1</t>
    </r>
    <r>
      <rPr>
        <sz val="12"/>
        <rFont val="Arial"/>
        <family val="2"/>
      </rPr>
      <t xml:space="preserve"> " </t>
    </r>
  </si>
  <si>
    <r>
      <t xml:space="preserve">  TAV. VI  di moda    "M Q</t>
    </r>
    <r>
      <rPr>
        <vertAlign val="superscript"/>
        <sz val="12"/>
        <rFont val="Arial"/>
        <family val="2"/>
      </rPr>
      <t>-1</t>
    </r>
    <r>
      <rPr>
        <sz val="12"/>
        <rFont val="Arial"/>
        <family val="2"/>
      </rPr>
      <t xml:space="preserve">"  </t>
    </r>
  </si>
  <si>
    <r>
      <t xml:space="preserve">        TAV. VII di moda  " M</t>
    </r>
    <r>
      <rPr>
        <vertAlign val="superscript"/>
        <sz val="12"/>
        <rFont val="Arial"/>
        <family val="2"/>
      </rPr>
      <t xml:space="preserve">-1 </t>
    </r>
    <r>
      <rPr>
        <sz val="12"/>
        <rFont val="Arial"/>
        <family val="2"/>
      </rPr>
      <t>Q</t>
    </r>
    <r>
      <rPr>
        <vertAlign val="superscript"/>
        <sz val="12"/>
        <rFont val="Arial"/>
        <family val="2"/>
      </rPr>
      <t xml:space="preserve"> </t>
    </r>
    <r>
      <rPr>
        <sz val="12"/>
        <rFont val="Arial"/>
        <family val="2"/>
      </rPr>
      <t xml:space="preserve">"  </t>
    </r>
  </si>
  <si>
    <r>
      <t xml:space="preserve"> TAV. VIII  di moda  "M Q</t>
    </r>
    <r>
      <rPr>
        <vertAlign val="superscript"/>
        <sz val="12"/>
        <rFont val="Arial"/>
        <family val="2"/>
      </rPr>
      <t>-2</t>
    </r>
    <r>
      <rPr>
        <sz val="12"/>
        <rFont val="Arial"/>
        <family val="2"/>
      </rPr>
      <t xml:space="preserve">" </t>
    </r>
  </si>
  <si>
    <r>
      <t xml:space="preserve">        TAV. IX   di moda " M</t>
    </r>
    <r>
      <rPr>
        <vertAlign val="superscript"/>
        <sz val="12"/>
        <rFont val="Arial"/>
        <family val="2"/>
      </rPr>
      <t xml:space="preserve">-1 </t>
    </r>
    <r>
      <rPr>
        <sz val="12"/>
        <rFont val="Arial"/>
        <family val="2"/>
      </rPr>
      <t>Q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"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</si>
</sst>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00000E+00"/>
    <numFmt numFmtId="165" formatCode="0.0000000E+00"/>
    <numFmt numFmtId="166" formatCode="0.000000000E+00"/>
    <numFmt numFmtId="167" formatCode="0.000000E+00"/>
    <numFmt numFmtId="168" formatCode="0.00000E+00"/>
    <numFmt numFmtId="169" formatCode="0.00000000000E+00"/>
    <numFmt numFmtId="170" formatCode="0.0000E+00"/>
    <numFmt numFmtId="171" formatCode="0.00000000000000E+00"/>
    <numFmt numFmtId="172" formatCode="0.000000000000000E+00"/>
    <numFmt numFmtId="173" formatCode="0.0000000000000000E+00"/>
  </numFmts>
  <fonts count="27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vertAlign val="superscript"/>
      <sz val="11"/>
      <name val="Arial"/>
      <family val="2"/>
    </font>
    <font>
      <i/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i/>
      <sz val="14"/>
      <name val="Arial"/>
      <family val="2"/>
    </font>
    <font>
      <i/>
      <vertAlign val="subscript"/>
      <sz val="14"/>
      <name val="Arial"/>
      <family val="2"/>
    </font>
    <font>
      <i/>
      <sz val="14"/>
      <name val="Symbol"/>
      <family val="1"/>
      <charset val="2"/>
    </font>
    <font>
      <i/>
      <sz val="12"/>
      <name val="Arial"/>
      <family val="2"/>
    </font>
    <font>
      <i/>
      <sz val="14"/>
      <name val="Times New Roman"/>
      <family val="1"/>
    </font>
    <font>
      <b/>
      <i/>
      <sz val="11"/>
      <name val="Arial"/>
      <family val="2"/>
    </font>
    <font>
      <b/>
      <i/>
      <vertAlign val="subscript"/>
      <sz val="11"/>
      <name val="Arial"/>
      <family val="2"/>
    </font>
    <font>
      <b/>
      <i/>
      <sz val="11"/>
      <name val="Symbol"/>
      <family val="1"/>
      <charset val="2"/>
    </font>
    <font>
      <b/>
      <i/>
      <vertAlign val="superscript"/>
      <sz val="11"/>
      <name val="Arial"/>
      <family val="2"/>
    </font>
    <font>
      <b/>
      <i/>
      <vertAlign val="subscript"/>
      <sz val="11"/>
      <name val="Symbol"/>
      <family val="1"/>
      <charset val="2"/>
    </font>
    <font>
      <sz val="8"/>
      <name val="Arial"/>
      <family val="2"/>
    </font>
    <font>
      <sz val="8"/>
      <name val="Calibri"/>
      <family val="2"/>
      <scheme val="minor"/>
    </font>
    <font>
      <b/>
      <i/>
      <sz val="11"/>
      <name val="Cambria"/>
      <family val="1"/>
    </font>
    <font>
      <b/>
      <i/>
      <vertAlign val="superscript"/>
      <sz val="11"/>
      <name val="Cambria"/>
      <family val="1"/>
    </font>
    <font>
      <b/>
      <i/>
      <vertAlign val="subscript"/>
      <sz val="11"/>
      <name val="Cambria"/>
      <family val="1"/>
    </font>
    <font>
      <sz val="16"/>
      <name val="Arial"/>
      <family val="2"/>
    </font>
    <font>
      <b/>
      <i/>
      <sz val="11"/>
      <name val="Monotype Corsiva"/>
      <family val="4"/>
    </font>
    <font>
      <b/>
      <sz val="14"/>
      <name val="Arial"/>
      <family val="2"/>
    </font>
    <font>
      <vertAlign val="superscript"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167" fontId="5" fillId="0" borderId="0" xfId="0" applyNumberFormat="1" applyFont="1" applyAlignment="1">
      <alignment horizontal="center"/>
    </xf>
    <xf numFmtId="0" fontId="7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165" fontId="4" fillId="0" borderId="0" xfId="0" applyNumberFormat="1" applyFont="1"/>
    <xf numFmtId="167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/>
    <xf numFmtId="167" fontId="1" fillId="0" borderId="0" xfId="0" applyNumberFormat="1" applyFont="1" applyAlignment="1">
      <alignment horizontal="center" vertical="center"/>
    </xf>
    <xf numFmtId="169" fontId="3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169" fontId="8" fillId="0" borderId="0" xfId="0" applyNumberFormat="1" applyFont="1" applyAlignment="1">
      <alignment horizontal="center" vertical="center"/>
    </xf>
    <xf numFmtId="0" fontId="4" fillId="0" borderId="0" xfId="0" applyFont="1"/>
    <xf numFmtId="169" fontId="1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/>
    </xf>
    <xf numFmtId="169" fontId="12" fillId="0" borderId="0" xfId="0" applyNumberFormat="1" applyFont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72" fontId="19" fillId="0" borderId="0" xfId="0" applyNumberFormat="1" applyFont="1"/>
    <xf numFmtId="167" fontId="5" fillId="0" borderId="0" xfId="0" applyNumberFormat="1" applyFont="1"/>
    <xf numFmtId="172" fontId="18" fillId="0" borderId="0" xfId="0" applyNumberFormat="1" applyFont="1" applyAlignment="1">
      <alignment horizontal="right"/>
    </xf>
    <xf numFmtId="173" fontId="18" fillId="0" borderId="0" xfId="0" applyNumberFormat="1" applyFont="1" applyAlignment="1">
      <alignment horizontal="right"/>
    </xf>
    <xf numFmtId="171" fontId="18" fillId="0" borderId="0" xfId="0" applyNumberFormat="1" applyFont="1" applyAlignment="1">
      <alignment horizontal="right"/>
    </xf>
    <xf numFmtId="167" fontId="5" fillId="0" borderId="0" xfId="0" applyNumberFormat="1" applyFont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167" fontId="1" fillId="0" borderId="11" xfId="0" applyNumberFormat="1" applyFont="1" applyBorder="1" applyAlignment="1">
      <alignment horizontal="center" vertical="center"/>
    </xf>
    <xf numFmtId="167" fontId="1" fillId="0" borderId="9" xfId="0" applyNumberFormat="1" applyFont="1" applyBorder="1" applyAlignment="1">
      <alignment horizontal="center" vertical="center"/>
    </xf>
    <xf numFmtId="168" fontId="1" fillId="0" borderId="11" xfId="0" applyNumberFormat="1" applyFont="1" applyBorder="1" applyAlignment="1">
      <alignment horizontal="center" vertical="center"/>
    </xf>
    <xf numFmtId="167" fontId="1" fillId="0" borderId="12" xfId="0" applyNumberFormat="1" applyFont="1" applyBorder="1" applyAlignment="1">
      <alignment horizontal="center" vertical="center"/>
    </xf>
    <xf numFmtId="167" fontId="1" fillId="0" borderId="13" xfId="0" applyNumberFormat="1" applyFont="1" applyBorder="1" applyAlignment="1">
      <alignment horizontal="center" vertical="center"/>
    </xf>
    <xf numFmtId="167" fontId="1" fillId="0" borderId="14" xfId="0" applyNumberFormat="1" applyFont="1" applyBorder="1" applyAlignment="1">
      <alignment horizontal="center" vertical="center"/>
    </xf>
    <xf numFmtId="167" fontId="13" fillId="0" borderId="10" xfId="0" applyNumberFormat="1" applyFont="1" applyBorder="1" applyAlignment="1">
      <alignment horizontal="center" vertical="center"/>
    </xf>
    <xf numFmtId="166" fontId="1" fillId="0" borderId="11" xfId="0" applyNumberFormat="1" applyFont="1" applyBorder="1" applyAlignment="1">
      <alignment horizontal="center" vertical="center"/>
    </xf>
    <xf numFmtId="167" fontId="1" fillId="0" borderId="15" xfId="0" applyNumberFormat="1" applyFont="1" applyBorder="1" applyAlignment="1">
      <alignment horizontal="center" vertical="center"/>
    </xf>
    <xf numFmtId="167" fontId="13" fillId="0" borderId="13" xfId="0" applyNumberFormat="1" applyFont="1" applyBorder="1" applyAlignment="1">
      <alignment horizontal="center" vertical="center"/>
    </xf>
    <xf numFmtId="167" fontId="1" fillId="0" borderId="16" xfId="0" applyNumberFormat="1" applyFont="1" applyBorder="1" applyAlignment="1">
      <alignment horizontal="center" vertical="center"/>
    </xf>
    <xf numFmtId="167" fontId="1" fillId="0" borderId="17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/>
    </xf>
    <xf numFmtId="167" fontId="1" fillId="0" borderId="18" xfId="0" applyNumberFormat="1" applyFont="1" applyBorder="1" applyAlignment="1">
      <alignment horizontal="center" vertical="center"/>
    </xf>
    <xf numFmtId="167" fontId="1" fillId="0" borderId="19" xfId="0" applyNumberFormat="1" applyFont="1" applyBorder="1" applyAlignment="1">
      <alignment horizontal="center" vertical="center"/>
    </xf>
    <xf numFmtId="167" fontId="1" fillId="0" borderId="8" xfId="0" applyNumberFormat="1" applyFont="1" applyBorder="1" applyAlignment="1">
      <alignment horizontal="center" vertical="center"/>
    </xf>
    <xf numFmtId="168" fontId="1" fillId="0" borderId="14" xfId="0" applyNumberFormat="1" applyFont="1" applyBorder="1" applyAlignment="1">
      <alignment horizontal="center" vertical="center"/>
    </xf>
    <xf numFmtId="167" fontId="1" fillId="0" borderId="20" xfId="0" applyNumberFormat="1" applyFont="1" applyBorder="1" applyAlignment="1">
      <alignment horizontal="center" vertical="center"/>
    </xf>
    <xf numFmtId="170" fontId="1" fillId="0" borderId="22" xfId="0" applyNumberFormat="1" applyFont="1" applyBorder="1" applyAlignment="1">
      <alignment horizontal="center" vertical="center"/>
    </xf>
    <xf numFmtId="167" fontId="1" fillId="0" borderId="23" xfId="0" applyNumberFormat="1" applyFont="1" applyBorder="1" applyAlignment="1">
      <alignment horizontal="center" vertical="center"/>
    </xf>
    <xf numFmtId="167" fontId="1" fillId="0" borderId="21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168" fontId="1" fillId="0" borderId="21" xfId="0" applyNumberFormat="1" applyFont="1" applyBorder="1" applyAlignment="1">
      <alignment horizontal="center" vertical="center"/>
    </xf>
    <xf numFmtId="168" fontId="1" fillId="0" borderId="22" xfId="0" applyNumberFormat="1" applyFont="1" applyBorder="1" applyAlignment="1">
      <alignment horizontal="center" vertical="center"/>
    </xf>
    <xf numFmtId="168" fontId="1" fillId="0" borderId="19" xfId="0" applyNumberFormat="1" applyFont="1" applyBorder="1" applyAlignment="1">
      <alignment horizontal="center" vertical="center"/>
    </xf>
    <xf numFmtId="167" fontId="13" fillId="0" borderId="17" xfId="0" applyNumberFormat="1" applyFont="1" applyBorder="1" applyAlignment="1">
      <alignment horizontal="center" vertical="center"/>
    </xf>
    <xf numFmtId="167" fontId="3" fillId="0" borderId="10" xfId="0" applyNumberFormat="1" applyFont="1" applyBorder="1" applyAlignment="1">
      <alignment horizontal="center" vertical="center"/>
    </xf>
    <xf numFmtId="167" fontId="1" fillId="0" borderId="24" xfId="0" applyNumberFormat="1" applyFont="1" applyBorder="1" applyAlignment="1">
      <alignment horizontal="center" vertical="center"/>
    </xf>
    <xf numFmtId="167" fontId="1" fillId="0" borderId="25" xfId="0" applyNumberFormat="1" applyFont="1" applyBorder="1" applyAlignment="1">
      <alignment horizontal="center" vertical="center"/>
    </xf>
    <xf numFmtId="170" fontId="1" fillId="0" borderId="11" xfId="0" applyNumberFormat="1" applyFont="1" applyBorder="1" applyAlignment="1">
      <alignment horizontal="center" vertical="center"/>
    </xf>
    <xf numFmtId="167" fontId="1" fillId="0" borderId="22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/>
    </xf>
    <xf numFmtId="0" fontId="20" fillId="0" borderId="0" xfId="0" applyFont="1" applyAlignment="1">
      <alignment horizontal="center"/>
    </xf>
    <xf numFmtId="167" fontId="7" fillId="0" borderId="0" xfId="0" applyNumberFormat="1" applyFont="1"/>
    <xf numFmtId="168" fontId="1" fillId="0" borderId="0" xfId="0" applyNumberFormat="1" applyFont="1" applyAlignment="1">
      <alignment horizontal="center" vertical="center"/>
    </xf>
    <xf numFmtId="167" fontId="1" fillId="2" borderId="12" xfId="0" applyNumberFormat="1" applyFont="1" applyFill="1" applyBorder="1" applyAlignment="1">
      <alignment horizontal="center" vertical="center"/>
    </xf>
    <xf numFmtId="167" fontId="1" fillId="2" borderId="13" xfId="0" applyNumberFormat="1" applyFont="1" applyFill="1" applyBorder="1" applyAlignment="1">
      <alignment horizontal="center" vertical="center"/>
    </xf>
    <xf numFmtId="167" fontId="13" fillId="2" borderId="13" xfId="0" applyNumberFormat="1" applyFont="1" applyFill="1" applyBorder="1" applyAlignment="1">
      <alignment horizontal="center" vertical="center"/>
    </xf>
    <xf numFmtId="167" fontId="1" fillId="2" borderId="14" xfId="0" applyNumberFormat="1" applyFont="1" applyFill="1" applyBorder="1" applyAlignment="1">
      <alignment horizontal="center" vertical="center"/>
    </xf>
    <xf numFmtId="167" fontId="1" fillId="2" borderId="9" xfId="0" applyNumberFormat="1" applyFont="1" applyFill="1" applyBorder="1" applyAlignment="1">
      <alignment horizontal="center" vertical="center"/>
    </xf>
    <xf numFmtId="167" fontId="1" fillId="2" borderId="10" xfId="0" applyNumberFormat="1" applyFont="1" applyFill="1" applyBorder="1" applyAlignment="1">
      <alignment horizontal="center" vertical="center"/>
    </xf>
    <xf numFmtId="167" fontId="13" fillId="2" borderId="10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67" fontId="1" fillId="2" borderId="15" xfId="0" applyNumberFormat="1" applyFont="1" applyFill="1" applyBorder="1" applyAlignment="1">
      <alignment horizontal="center" vertical="center"/>
    </xf>
    <xf numFmtId="168" fontId="1" fillId="2" borderId="14" xfId="0" applyNumberFormat="1" applyFont="1" applyFill="1" applyBorder="1" applyAlignment="1">
      <alignment horizontal="center" vertical="center"/>
    </xf>
    <xf numFmtId="167" fontId="1" fillId="2" borderId="11" xfId="0" applyNumberFormat="1" applyFont="1" applyFill="1" applyBorder="1" applyAlignment="1">
      <alignment horizontal="center" vertical="center"/>
    </xf>
    <xf numFmtId="168" fontId="1" fillId="2" borderId="19" xfId="0" applyNumberFormat="1" applyFont="1" applyFill="1" applyBorder="1" applyAlignment="1">
      <alignment horizontal="center" vertical="center"/>
    </xf>
    <xf numFmtId="167" fontId="1" fillId="2" borderId="20" xfId="0" applyNumberFormat="1" applyFont="1" applyFill="1" applyBorder="1" applyAlignment="1">
      <alignment horizontal="center" vertical="center"/>
    </xf>
    <xf numFmtId="167" fontId="1" fillId="2" borderId="8" xfId="0" applyNumberFormat="1" applyFont="1" applyFill="1" applyBorder="1" applyAlignment="1">
      <alignment horizontal="center" vertical="center"/>
    </xf>
    <xf numFmtId="167" fontId="15" fillId="2" borderId="13" xfId="0" applyNumberFormat="1" applyFont="1" applyFill="1" applyBorder="1" applyAlignment="1">
      <alignment horizontal="center" vertical="center"/>
    </xf>
    <xf numFmtId="168" fontId="1" fillId="2" borderId="21" xfId="0" applyNumberFormat="1" applyFont="1" applyFill="1" applyBorder="1" applyAlignment="1">
      <alignment horizontal="center" vertical="center"/>
    </xf>
    <xf numFmtId="165" fontId="1" fillId="2" borderId="14" xfId="0" applyNumberFormat="1" applyFont="1" applyFill="1" applyBorder="1" applyAlignment="1">
      <alignment horizontal="center"/>
    </xf>
    <xf numFmtId="165" fontId="1" fillId="2" borderId="11" xfId="0" applyNumberFormat="1" applyFont="1" applyFill="1" applyBorder="1" applyAlignment="1">
      <alignment horizontal="center" vertical="center"/>
    </xf>
    <xf numFmtId="165" fontId="1" fillId="2" borderId="14" xfId="0" applyNumberFormat="1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/>
    </xf>
    <xf numFmtId="168" fontId="1" fillId="2" borderId="11" xfId="0" applyNumberFormat="1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/>
    </xf>
    <xf numFmtId="167" fontId="1" fillId="2" borderId="11" xfId="0" applyNumberFormat="1" applyFont="1" applyFill="1" applyBorder="1" applyAlignment="1">
      <alignment horizontal="center"/>
    </xf>
    <xf numFmtId="167" fontId="1" fillId="2" borderId="16" xfId="0" applyNumberFormat="1" applyFont="1" applyFill="1" applyBorder="1" applyAlignment="1">
      <alignment horizontal="center" vertical="center"/>
    </xf>
    <xf numFmtId="167" fontId="1" fillId="2" borderId="17" xfId="0" applyNumberFormat="1" applyFont="1" applyFill="1" applyBorder="1" applyAlignment="1">
      <alignment horizontal="center" vertical="center"/>
    </xf>
    <xf numFmtId="167" fontId="1" fillId="2" borderId="21" xfId="0" applyNumberFormat="1" applyFont="1" applyFill="1" applyBorder="1" applyAlignment="1">
      <alignment horizontal="center" vertical="center"/>
    </xf>
    <xf numFmtId="167" fontId="1" fillId="2" borderId="14" xfId="0" applyNumberFormat="1" applyFont="1" applyFill="1" applyBorder="1" applyAlignment="1">
      <alignment horizontal="center"/>
    </xf>
    <xf numFmtId="167" fontId="1" fillId="2" borderId="18" xfId="0" applyNumberFormat="1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 vertical="center"/>
    </xf>
    <xf numFmtId="166" fontId="1" fillId="0" borderId="5" xfId="0" applyNumberFormat="1" applyFont="1" applyBorder="1" applyAlignment="1">
      <alignment horizontal="right"/>
    </xf>
    <xf numFmtId="167" fontId="1" fillId="0" borderId="6" xfId="0" applyNumberFormat="1" applyFont="1" applyBorder="1" applyAlignment="1">
      <alignment horizontal="right"/>
    </xf>
    <xf numFmtId="166" fontId="1" fillId="0" borderId="6" xfId="0" applyNumberFormat="1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164" fontId="1" fillId="0" borderId="7" xfId="0" applyNumberFormat="1" applyFont="1" applyBorder="1" applyAlignment="1">
      <alignment horizontal="right"/>
    </xf>
    <xf numFmtId="0" fontId="25" fillId="0" borderId="0" xfId="0" applyFont="1" applyAlignment="1">
      <alignment horizontal="center"/>
    </xf>
    <xf numFmtId="167" fontId="4" fillId="0" borderId="1" xfId="0" applyNumberFormat="1" applyFont="1" applyBorder="1" applyAlignment="1">
      <alignment horizontal="center" vertical="center"/>
    </xf>
    <xf numFmtId="0" fontId="23" fillId="0" borderId="0" xfId="0" applyFont="1" applyAlignment="1">
      <alignment horizontal="left"/>
    </xf>
    <xf numFmtId="0" fontId="6" fillId="0" borderId="0" xfId="0" applyFont="1" applyAlignment="1">
      <alignment horizontal="center" vertical="distributed"/>
    </xf>
    <xf numFmtId="0" fontId="5" fillId="0" borderId="0" xfId="0" applyFont="1" applyAlignment="1">
      <alignment horizontal="center" vertical="distributed"/>
    </xf>
    <xf numFmtId="167" fontId="5" fillId="0" borderId="0" xfId="0" applyNumberFormat="1" applyFont="1" applyAlignment="1">
      <alignment horizontal="center" vertical="distributed"/>
    </xf>
    <xf numFmtId="0" fontId="7" fillId="0" borderId="0" xfId="0" applyFont="1" applyAlignment="1">
      <alignment horizontal="center" vertical="distributed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209550</xdr:colOff>
      <xdr:row>13</xdr:row>
      <xdr:rowOff>146050</xdr:rowOff>
    </xdr:from>
    <xdr:ext cx="65" cy="172227"/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4565650" y="330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it-IT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68"/>
  <sheetViews>
    <sheetView tabSelected="1" showWhiteSpace="0" view="pageLayout" topLeftCell="A117" zoomScale="75" zoomScaleNormal="75" zoomScalePageLayoutView="75" workbookViewId="0">
      <selection activeCell="B93" sqref="B93:B95"/>
    </sheetView>
  </sheetViews>
  <sheetFormatPr defaultRowHeight="18.75" x14ac:dyDescent="0.25"/>
  <cols>
    <col min="1" max="1" width="3.5703125" style="104" customWidth="1"/>
    <col min="2" max="2" width="18" style="2" customWidth="1"/>
    <col min="3" max="3" width="20.140625" style="2" customWidth="1"/>
    <col min="4" max="4" width="19.28515625" style="2" customWidth="1"/>
    <col min="5" max="5" width="20" style="2" customWidth="1"/>
    <col min="6" max="6" width="19.85546875" style="2" customWidth="1"/>
    <col min="7" max="7" width="20" style="2" customWidth="1"/>
    <col min="8" max="8" width="19.5703125" style="2" customWidth="1"/>
    <col min="9" max="16384" width="9.140625" style="2"/>
  </cols>
  <sheetData>
    <row r="2" spans="1:9" ht="20.25" x14ac:dyDescent="0.3">
      <c r="C2" s="103" t="s">
        <v>441</v>
      </c>
      <c r="D2" s="4" t="s">
        <v>450</v>
      </c>
      <c r="E2" s="4"/>
      <c r="F2" s="12"/>
      <c r="H2" s="101" t="s">
        <v>451</v>
      </c>
    </row>
    <row r="3" spans="1:9" ht="19.5" thickBot="1" x14ac:dyDescent="0.3">
      <c r="B3" s="5" t="s">
        <v>431</v>
      </c>
      <c r="C3" s="4"/>
      <c r="D3" s="4"/>
      <c r="E3" s="4"/>
      <c r="F3" s="24"/>
    </row>
    <row r="4" spans="1:9" ht="18.75" customHeight="1" x14ac:dyDescent="0.35">
      <c r="B4" s="5" t="s">
        <v>432</v>
      </c>
      <c r="C4" s="21" t="s">
        <v>385</v>
      </c>
      <c r="D4" s="22" t="s">
        <v>386</v>
      </c>
      <c r="E4" s="22" t="s">
        <v>46</v>
      </c>
      <c r="F4" s="22" t="s">
        <v>387</v>
      </c>
      <c r="G4" s="23" t="s">
        <v>0</v>
      </c>
    </row>
    <row r="5" spans="1:9" ht="18.75" customHeight="1" thickBot="1" x14ac:dyDescent="0.3">
      <c r="A5" s="105"/>
      <c r="B5" s="5" t="s">
        <v>433</v>
      </c>
      <c r="C5" s="96">
        <v>2.4254351E-35</v>
      </c>
      <c r="D5" s="97">
        <v>9.1126740000000002E-8</v>
      </c>
      <c r="E5" s="98">
        <v>1.6021766339999999E-19</v>
      </c>
      <c r="F5" s="99">
        <f>D5/G5</f>
        <v>3.0396608576457252E-16</v>
      </c>
      <c r="G5" s="100">
        <v>299792458</v>
      </c>
      <c r="H5" s="6"/>
    </row>
    <row r="6" spans="1:9" ht="18.75" customHeight="1" thickBot="1" x14ac:dyDescent="0.3">
      <c r="A6" s="106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3" t="s">
        <v>392</v>
      </c>
    </row>
    <row r="7" spans="1:9" ht="14.1" customHeight="1" x14ac:dyDescent="0.25">
      <c r="A7" s="105"/>
      <c r="B7" s="32" t="s">
        <v>393</v>
      </c>
      <c r="C7" s="34" t="s">
        <v>394</v>
      </c>
      <c r="D7" s="32" t="s">
        <v>395</v>
      </c>
      <c r="E7" s="67" t="s">
        <v>396</v>
      </c>
      <c r="F7" s="32" t="s">
        <v>397</v>
      </c>
      <c r="G7" s="34" t="s">
        <v>398</v>
      </c>
      <c r="H7" s="32" t="s">
        <v>399</v>
      </c>
    </row>
    <row r="8" spans="1:9" ht="14.1" customHeight="1" x14ac:dyDescent="0.25">
      <c r="A8" s="105">
        <v>0</v>
      </c>
      <c r="B8" s="30"/>
      <c r="C8" s="35"/>
      <c r="D8" s="30"/>
      <c r="E8" s="68"/>
      <c r="F8" s="30"/>
      <c r="G8" s="35"/>
      <c r="H8" s="30"/>
    </row>
    <row r="9" spans="1:9" ht="14.1" customHeight="1" x14ac:dyDescent="0.25">
      <c r="A9" s="105"/>
      <c r="B9" s="30"/>
      <c r="C9" s="35"/>
      <c r="D9" s="30"/>
      <c r="E9" s="69" t="s">
        <v>400</v>
      </c>
      <c r="F9" s="30"/>
      <c r="G9" s="35"/>
      <c r="H9" s="30"/>
    </row>
    <row r="10" spans="1:9" s="12" customFormat="1" ht="14.1" customHeight="1" thickBot="1" x14ac:dyDescent="0.35">
      <c r="A10" s="105"/>
      <c r="B10" s="33">
        <f>B18*E10</f>
        <v>1.2209918362641069E-10</v>
      </c>
      <c r="C10" s="36">
        <f>C18*E10</f>
        <v>1.1126500560536185E-17</v>
      </c>
      <c r="D10" s="31">
        <f>D18*E10</f>
        <v>1.0139217236898352E-24</v>
      </c>
      <c r="E10" s="70">
        <f>E14^2</f>
        <v>9.2395381295035461E-32</v>
      </c>
      <c r="F10" s="31">
        <f>F18*E10</f>
        <v>8.4196898884735601E-39</v>
      </c>
      <c r="G10" s="36">
        <f>G18*E10</f>
        <v>7.6725889134755911E-46</v>
      </c>
      <c r="H10" s="31">
        <f>H18*E10</f>
        <v>6.9917801504517275E-53</v>
      </c>
      <c r="I10" s="11"/>
    </row>
    <row r="11" spans="1:9" ht="14.1" customHeight="1" x14ac:dyDescent="0.25">
      <c r="A11" s="105"/>
      <c r="B11" s="32" t="s">
        <v>116</v>
      </c>
      <c r="C11" s="34" t="s">
        <v>117</v>
      </c>
      <c r="D11" s="32" t="s">
        <v>118</v>
      </c>
      <c r="E11" s="67" t="s">
        <v>12</v>
      </c>
      <c r="F11" s="32" t="s">
        <v>8</v>
      </c>
      <c r="G11" s="34" t="s">
        <v>119</v>
      </c>
      <c r="H11" s="32" t="s">
        <v>120</v>
      </c>
    </row>
    <row r="12" spans="1:9" ht="14.1" customHeight="1" x14ac:dyDescent="0.25">
      <c r="A12" s="105">
        <v>1</v>
      </c>
      <c r="B12" s="30"/>
      <c r="C12" s="35"/>
      <c r="D12" s="30"/>
      <c r="E12" s="68"/>
      <c r="F12" s="30"/>
      <c r="G12" s="35"/>
      <c r="H12" s="30"/>
    </row>
    <row r="13" spans="1:9" ht="14.1" customHeight="1" x14ac:dyDescent="0.25">
      <c r="A13" s="105"/>
      <c r="B13" s="30"/>
      <c r="C13" s="35"/>
      <c r="D13" s="30"/>
      <c r="E13" s="69" t="s">
        <v>329</v>
      </c>
      <c r="F13" s="30"/>
      <c r="G13" s="35"/>
      <c r="H13" s="30"/>
    </row>
    <row r="14" spans="1:9" ht="14.1" customHeight="1" thickBot="1" x14ac:dyDescent="0.3">
      <c r="A14" s="105"/>
      <c r="B14" s="33">
        <f>B18*E14</f>
        <v>401686.86358312616</v>
      </c>
      <c r="C14" s="36">
        <f>C18*E14</f>
        <v>3.6604414379155015E-2</v>
      </c>
      <c r="D14" s="31">
        <f>D18*E14</f>
        <v>3.3356409519815204E-9</v>
      </c>
      <c r="E14" s="70">
        <f>F5</f>
        <v>3.0396608576457252E-16</v>
      </c>
      <c r="F14" s="31">
        <f>F18*E14</f>
        <v>2.7699438466285901E-23</v>
      </c>
      <c r="G14" s="36">
        <f>G18*E14</f>
        <v>2.5241595272632342E-30</v>
      </c>
      <c r="H14" s="31">
        <f>H18*E14</f>
        <v>2.3001842895943967E-37</v>
      </c>
    </row>
    <row r="15" spans="1:9" ht="14.1" customHeight="1" x14ac:dyDescent="0.25">
      <c r="A15" s="105"/>
      <c r="B15" s="79" t="s">
        <v>13</v>
      </c>
      <c r="C15" s="71" t="s">
        <v>14</v>
      </c>
      <c r="D15" s="75" t="s">
        <v>15</v>
      </c>
      <c r="E15" s="71" t="s">
        <v>16</v>
      </c>
      <c r="F15" s="75" t="s">
        <v>17</v>
      </c>
      <c r="G15" s="71" t="s">
        <v>18</v>
      </c>
      <c r="H15" s="71" t="s">
        <v>19</v>
      </c>
    </row>
    <row r="16" spans="1:9" ht="14.1" customHeight="1" x14ac:dyDescent="0.25">
      <c r="A16" s="105">
        <v>2</v>
      </c>
      <c r="B16" s="80"/>
      <c r="C16" s="72"/>
      <c r="D16" s="68"/>
      <c r="E16" s="72"/>
      <c r="F16" s="68"/>
      <c r="G16" s="72"/>
      <c r="H16" s="72"/>
    </row>
    <row r="17" spans="1:8" ht="14.1" customHeight="1" x14ac:dyDescent="0.25">
      <c r="A17" s="105"/>
      <c r="B17" s="80"/>
      <c r="C17" s="72"/>
      <c r="D17" s="68"/>
      <c r="E17" s="73" t="s">
        <v>9</v>
      </c>
      <c r="F17" s="81" t="s">
        <v>330</v>
      </c>
      <c r="G17" s="73" t="s">
        <v>331</v>
      </c>
      <c r="H17" s="73" t="s">
        <v>332</v>
      </c>
    </row>
    <row r="18" spans="1:8" ht="14.1" customHeight="1" thickBot="1" x14ac:dyDescent="0.3">
      <c r="A18" s="105"/>
      <c r="B18" s="82">
        <f>D18^3</f>
        <v>1.3214857919848343E+21</v>
      </c>
      <c r="C18" s="77">
        <f>D18^2</f>
        <v>120422692179896.09</v>
      </c>
      <c r="D18" s="70">
        <f>1/F18</f>
        <v>10973727.360377425</v>
      </c>
      <c r="E18" s="74">
        <v>1</v>
      </c>
      <c r="F18" s="83">
        <f>D5</f>
        <v>9.1126740000000002E-8</v>
      </c>
      <c r="G18" s="77">
        <f>F18^2</f>
        <v>8.304082743027601E-15</v>
      </c>
      <c r="H18" s="77">
        <f>F18^3</f>
        <v>7.56723989062363E-22</v>
      </c>
    </row>
    <row r="19" spans="1:8" ht="14.1" customHeight="1" x14ac:dyDescent="0.25">
      <c r="A19" s="105"/>
      <c r="B19" s="32" t="s">
        <v>121</v>
      </c>
      <c r="C19" s="39" t="s">
        <v>122</v>
      </c>
      <c r="D19" s="32" t="s">
        <v>123</v>
      </c>
      <c r="E19" s="75" t="s">
        <v>20</v>
      </c>
      <c r="F19" s="32" t="s">
        <v>124</v>
      </c>
      <c r="G19" s="39" t="s">
        <v>125</v>
      </c>
      <c r="H19" s="32" t="s">
        <v>126</v>
      </c>
    </row>
    <row r="20" spans="1:8" ht="14.1" customHeight="1" x14ac:dyDescent="0.25">
      <c r="A20" s="105">
        <v>3</v>
      </c>
      <c r="B20" s="30"/>
      <c r="C20" s="35"/>
      <c r="D20" s="30"/>
      <c r="E20" s="68"/>
      <c r="F20" s="37" t="s">
        <v>434</v>
      </c>
      <c r="G20" s="35"/>
      <c r="H20" s="30"/>
    </row>
    <row r="21" spans="1:8" ht="14.1" customHeight="1" x14ac:dyDescent="0.25">
      <c r="A21" s="105"/>
      <c r="B21" s="30"/>
      <c r="C21" s="35"/>
      <c r="D21" s="30"/>
      <c r="E21" s="69" t="s">
        <v>10</v>
      </c>
      <c r="F21" s="37" t="s">
        <v>367</v>
      </c>
      <c r="G21" s="40" t="s">
        <v>368</v>
      </c>
      <c r="H21" s="37" t="s">
        <v>369</v>
      </c>
    </row>
    <row r="22" spans="1:8" ht="14.1" customHeight="1" thickBot="1" x14ac:dyDescent="0.3">
      <c r="A22" s="105"/>
      <c r="B22" s="33">
        <f>B18*E22</f>
        <v>4.347477741343651E+36</v>
      </c>
      <c r="C22" s="36">
        <f>C18*E22</f>
        <v>3.9617147379121016E+29</v>
      </c>
      <c r="D22" s="31">
        <f>D18*E22</f>
        <v>3.6101814887588427E+22</v>
      </c>
      <c r="E22" s="76">
        <f>1/F5</f>
        <v>3289840698789400</v>
      </c>
      <c r="F22" s="38">
        <f>F18*E22</f>
        <v>299792458</v>
      </c>
      <c r="G22" s="36">
        <f>G18*E22</f>
        <v>27.319109374126921</v>
      </c>
      <c r="H22" s="31">
        <f>H18*E22</f>
        <v>2.4895013769676267E-6</v>
      </c>
    </row>
    <row r="23" spans="1:8" ht="14.1" customHeight="1" x14ac:dyDescent="0.25">
      <c r="A23" s="105"/>
      <c r="B23" s="32" t="s">
        <v>127</v>
      </c>
      <c r="C23" s="32" t="s">
        <v>128</v>
      </c>
      <c r="D23" s="39" t="s">
        <v>129</v>
      </c>
      <c r="E23" s="71" t="s">
        <v>21</v>
      </c>
      <c r="F23" s="39" t="s">
        <v>130</v>
      </c>
      <c r="G23" s="32" t="s">
        <v>131</v>
      </c>
      <c r="H23" s="41" t="s">
        <v>132</v>
      </c>
    </row>
    <row r="24" spans="1:8" ht="14.1" customHeight="1" x14ac:dyDescent="0.3">
      <c r="A24" s="105">
        <v>4</v>
      </c>
      <c r="B24" s="30"/>
      <c r="C24" s="30"/>
      <c r="D24" s="35"/>
      <c r="E24" s="72"/>
      <c r="F24" s="40" t="s">
        <v>406</v>
      </c>
      <c r="G24" s="37" t="s">
        <v>435</v>
      </c>
      <c r="H24" s="43" t="s">
        <v>436</v>
      </c>
    </row>
    <row r="25" spans="1:8" ht="14.1" customHeight="1" x14ac:dyDescent="0.3">
      <c r="A25" s="107"/>
      <c r="B25" s="30"/>
      <c r="C25" s="30"/>
      <c r="D25" s="35"/>
      <c r="E25" s="73" t="s">
        <v>334</v>
      </c>
      <c r="F25" s="40" t="s">
        <v>370</v>
      </c>
      <c r="G25" s="37" t="s">
        <v>371</v>
      </c>
      <c r="H25" s="43" t="s">
        <v>333</v>
      </c>
    </row>
    <row r="26" spans="1:8" ht="14.1" customHeight="1" thickBot="1" x14ac:dyDescent="0.3">
      <c r="A26" s="107"/>
      <c r="B26" s="33">
        <f>B18*E26</f>
        <v>1.430250921055336E+52</v>
      </c>
      <c r="C26" s="31">
        <f>C18*E26</f>
        <v>1.3033410381777013E+45</v>
      </c>
      <c r="D26" s="47">
        <f>D18*E26</f>
        <v>1.1876921991734947E+38</v>
      </c>
      <c r="E26" s="77">
        <f>E22^2</f>
        <v>1.0823051823411127E+31</v>
      </c>
      <c r="F26" s="36">
        <f>F18*E26</f>
        <v>9.8626942951851179E+23</v>
      </c>
      <c r="G26" s="31">
        <f>G18*E26</f>
        <v>8.987551787368176E+16</v>
      </c>
      <c r="H26" s="44">
        <f>H18*E26</f>
        <v>8190062949.6403503</v>
      </c>
    </row>
    <row r="27" spans="1:8" ht="14.1" customHeight="1" x14ac:dyDescent="0.25">
      <c r="A27" s="105"/>
      <c r="B27" s="48" t="s">
        <v>133</v>
      </c>
      <c r="C27" s="32" t="s">
        <v>134</v>
      </c>
      <c r="D27" s="32" t="s">
        <v>135</v>
      </c>
      <c r="E27" s="75" t="s">
        <v>22</v>
      </c>
      <c r="F27" s="32" t="s">
        <v>136</v>
      </c>
      <c r="G27" s="39" t="s">
        <v>137</v>
      </c>
      <c r="H27" s="32" t="s">
        <v>138</v>
      </c>
    </row>
    <row r="28" spans="1:8" ht="14.1" customHeight="1" x14ac:dyDescent="0.25">
      <c r="A28" s="105">
        <v>5</v>
      </c>
      <c r="B28" s="46"/>
      <c r="C28" s="30"/>
      <c r="D28" s="30"/>
      <c r="E28" s="68"/>
      <c r="F28" s="30"/>
      <c r="G28" s="35"/>
      <c r="H28" s="30"/>
    </row>
    <row r="29" spans="1:8" ht="14.1" customHeight="1" x14ac:dyDescent="0.25">
      <c r="A29" s="105"/>
      <c r="B29" s="46"/>
      <c r="C29" s="30"/>
      <c r="D29" s="30"/>
      <c r="E29" s="69" t="s">
        <v>335</v>
      </c>
      <c r="F29" s="30"/>
      <c r="G29" s="35"/>
      <c r="H29" s="30"/>
    </row>
    <row r="30" spans="1:8" ht="14.1" customHeight="1" thickBot="1" x14ac:dyDescent="0.3">
      <c r="A30" s="105"/>
      <c r="B30" s="49">
        <f>B18*E30</f>
        <v>4.7052976895688689E+67</v>
      </c>
      <c r="C30" s="31">
        <f>C18*E30</f>
        <v>4.2877843917994307E+60</v>
      </c>
      <c r="D30" s="33">
        <f>D18*E30</f>
        <v>3.9073181344756486E+53</v>
      </c>
      <c r="E30" s="78">
        <f>E22^3</f>
        <v>3.5606116373764751E+46</v>
      </c>
      <c r="F30" s="31">
        <f>F18*E30</f>
        <v>3.2446693092018035E+39</v>
      </c>
      <c r="G30" s="45">
        <f>G18*E30</f>
        <v>2.9567613652561236E+32</v>
      </c>
      <c r="H30" s="31">
        <f>H18*E30</f>
        <v>2.694400241737398E+25</v>
      </c>
    </row>
    <row r="31" spans="1:8" ht="15" customHeight="1" x14ac:dyDescent="0.25">
      <c r="A31" s="105"/>
      <c r="B31" s="6"/>
      <c r="C31" s="6"/>
      <c r="E31" s="14"/>
      <c r="F31" s="6"/>
      <c r="G31" s="6"/>
      <c r="H31" s="6"/>
    </row>
    <row r="32" spans="1:8" ht="18" x14ac:dyDescent="0.25">
      <c r="A32" s="105"/>
      <c r="D32" s="4"/>
      <c r="E32" s="15" t="s">
        <v>115</v>
      </c>
      <c r="F32" s="4"/>
      <c r="G32" s="6"/>
      <c r="H32" s="6"/>
    </row>
    <row r="34" spans="1:8" ht="20.25" x14ac:dyDescent="0.3">
      <c r="B34" s="5"/>
      <c r="C34" s="103" t="s">
        <v>442</v>
      </c>
      <c r="D34" s="4"/>
      <c r="E34" s="4"/>
      <c r="F34" s="12"/>
      <c r="H34" s="101" t="s">
        <v>451</v>
      </c>
    </row>
    <row r="35" spans="1:8" ht="19.5" thickBot="1" x14ac:dyDescent="0.3">
      <c r="B35" s="5" t="s">
        <v>431</v>
      </c>
      <c r="C35" s="4"/>
      <c r="D35" s="25"/>
      <c r="E35" s="4"/>
      <c r="F35" s="27"/>
    </row>
    <row r="36" spans="1:8" ht="20.25" x14ac:dyDescent="0.35">
      <c r="B36" s="5" t="s">
        <v>432</v>
      </c>
      <c r="C36" s="21" t="s">
        <v>385</v>
      </c>
      <c r="D36" s="22" t="s">
        <v>386</v>
      </c>
      <c r="E36" s="22" t="s">
        <v>46</v>
      </c>
      <c r="F36" s="22" t="s">
        <v>387</v>
      </c>
      <c r="G36" s="23" t="s">
        <v>0</v>
      </c>
    </row>
    <row r="37" spans="1:8" thickBot="1" x14ac:dyDescent="0.3">
      <c r="A37" s="105"/>
      <c r="B37" s="5" t="s">
        <v>433</v>
      </c>
      <c r="C37" s="96">
        <v>2.4254340000000001E-35</v>
      </c>
      <c r="D37" s="97">
        <v>9.1126740000000002E-8</v>
      </c>
      <c r="E37" s="98">
        <v>1.6021766339999999E-19</v>
      </c>
      <c r="F37" s="99">
        <f>D37/G37</f>
        <v>3.0396608576457252E-16</v>
      </c>
      <c r="G37" s="100">
        <v>299792458</v>
      </c>
      <c r="H37" s="6"/>
    </row>
    <row r="38" spans="1:8" ht="18" x14ac:dyDescent="0.25">
      <c r="A38" s="105"/>
      <c r="B38" s="5"/>
      <c r="C38" s="7"/>
      <c r="D38" s="28"/>
      <c r="E38" s="9"/>
      <c r="F38" s="26"/>
      <c r="G38" s="10"/>
      <c r="H38" s="6"/>
    </row>
    <row r="39" spans="1:8" thickBot="1" x14ac:dyDescent="0.3">
      <c r="A39" s="106" t="s">
        <v>1</v>
      </c>
      <c r="B39" s="1" t="s">
        <v>2</v>
      </c>
      <c r="C39" s="1" t="s">
        <v>3</v>
      </c>
      <c r="D39" s="1" t="s">
        <v>4</v>
      </c>
      <c r="E39" s="1" t="s">
        <v>5</v>
      </c>
      <c r="F39" s="1" t="s">
        <v>6</v>
      </c>
      <c r="G39" s="1" t="s">
        <v>7</v>
      </c>
      <c r="H39" s="3" t="s">
        <v>392</v>
      </c>
    </row>
    <row r="40" spans="1:8" ht="14.1" customHeight="1" x14ac:dyDescent="0.25">
      <c r="A40" s="105"/>
      <c r="B40" s="50" t="s">
        <v>139</v>
      </c>
      <c r="C40" s="32" t="s">
        <v>140</v>
      </c>
      <c r="D40" s="34" t="s">
        <v>141</v>
      </c>
      <c r="E40" s="71" t="s">
        <v>23</v>
      </c>
      <c r="F40" s="34" t="s">
        <v>11</v>
      </c>
      <c r="G40" s="32" t="s">
        <v>142</v>
      </c>
      <c r="H40" s="60" t="s">
        <v>143</v>
      </c>
    </row>
    <row r="41" spans="1:8" ht="14.1" customHeight="1" x14ac:dyDescent="0.25">
      <c r="A41" s="105">
        <v>1</v>
      </c>
      <c r="B41" s="46"/>
      <c r="C41" s="30"/>
      <c r="D41" s="35"/>
      <c r="E41" s="72"/>
      <c r="F41" s="35"/>
      <c r="G41" s="30"/>
      <c r="H41" s="42"/>
    </row>
    <row r="42" spans="1:8" ht="14.1" customHeight="1" x14ac:dyDescent="0.25">
      <c r="A42" s="105"/>
      <c r="B42" s="46"/>
      <c r="C42" s="30"/>
      <c r="D42" s="35"/>
      <c r="E42" s="72"/>
      <c r="F42" s="35"/>
      <c r="G42" s="30"/>
      <c r="H42" s="42"/>
    </row>
    <row r="43" spans="1:8" ht="14.1" customHeight="1" thickBot="1" x14ac:dyDescent="0.3">
      <c r="A43" s="105"/>
      <c r="B43" s="51">
        <f>B14*E47</f>
        <v>9.7426541814342601E-30</v>
      </c>
      <c r="C43" s="31">
        <f>C14*E47</f>
        <v>8.8781631450147272E-37</v>
      </c>
      <c r="D43" s="36">
        <f>D14*E47</f>
        <v>8.0903806459333944E-44</v>
      </c>
      <c r="E43" s="84">
        <f>E14*E47</f>
        <v>7.3725001362300453E-51</v>
      </c>
      <c r="F43" s="36">
        <f>F14*E47</f>
        <v>6.7183190306419997E-58</v>
      </c>
      <c r="G43" s="31">
        <f>G14*E47</f>
        <v>6.1221851154236548E-65</v>
      </c>
      <c r="H43" s="44">
        <f>H14*E47</f>
        <v>5.5789477124508149E-72</v>
      </c>
    </row>
    <row r="44" spans="1:8" ht="14.1" customHeight="1" x14ac:dyDescent="0.25">
      <c r="A44" s="105"/>
      <c r="B44" s="71" t="s">
        <v>24</v>
      </c>
      <c r="C44" s="75" t="s">
        <v>25</v>
      </c>
      <c r="D44" s="71" t="s">
        <v>26</v>
      </c>
      <c r="E44" s="75" t="s">
        <v>27</v>
      </c>
      <c r="F44" s="71" t="s">
        <v>28</v>
      </c>
      <c r="G44" s="75" t="s">
        <v>29</v>
      </c>
      <c r="H44" s="71" t="s">
        <v>30</v>
      </c>
    </row>
    <row r="45" spans="1:8" ht="14.1" customHeight="1" x14ac:dyDescent="0.3">
      <c r="A45" s="105">
        <v>2</v>
      </c>
      <c r="B45" s="88" t="s">
        <v>438</v>
      </c>
      <c r="C45" s="68"/>
      <c r="D45" s="72"/>
      <c r="E45" s="68"/>
      <c r="F45" s="73" t="s">
        <v>407</v>
      </c>
      <c r="G45" s="73" t="s">
        <v>408</v>
      </c>
      <c r="H45" s="72"/>
    </row>
    <row r="46" spans="1:8" ht="14.1" customHeight="1" x14ac:dyDescent="0.3">
      <c r="A46" s="105"/>
      <c r="B46" s="88" t="s">
        <v>347</v>
      </c>
      <c r="C46" s="68"/>
      <c r="D46" s="72"/>
      <c r="E46" s="69" t="s">
        <v>409</v>
      </c>
      <c r="F46" s="73" t="s">
        <v>345</v>
      </c>
      <c r="G46" s="69" t="s">
        <v>359</v>
      </c>
      <c r="H46" s="72"/>
    </row>
    <row r="47" spans="1:8" ht="14.1" customHeight="1" thickBot="1" x14ac:dyDescent="0.3">
      <c r="A47" s="105"/>
      <c r="B47" s="87">
        <f>B18*E47</f>
        <v>3.205178024031316E-14</v>
      </c>
      <c r="C47" s="70">
        <f>C18*E47</f>
        <v>2.920774244496155E-21</v>
      </c>
      <c r="D47" s="77">
        <f>D18*E47</f>
        <v>2.6616063517689755E-28</v>
      </c>
      <c r="E47" s="85">
        <f>C5</f>
        <v>2.4254351E-35</v>
      </c>
      <c r="F47" s="89">
        <f>F18*E47</f>
        <v>2.2102199374457401E-42</v>
      </c>
      <c r="G47" s="70">
        <f>G18*E47</f>
        <v>2.0141013758243422E-49</v>
      </c>
      <c r="H47" s="77">
        <f>H18*E47</f>
        <v>1.8353849240838712E-56</v>
      </c>
    </row>
    <row r="48" spans="1:8" ht="14.1" customHeight="1" x14ac:dyDescent="0.25">
      <c r="A48" s="107"/>
      <c r="B48" s="48" t="s">
        <v>144</v>
      </c>
      <c r="C48" s="32" t="s">
        <v>145</v>
      </c>
      <c r="D48" s="39" t="s">
        <v>146</v>
      </c>
      <c r="E48" s="71" t="s">
        <v>31</v>
      </c>
      <c r="F48" s="39" t="s">
        <v>147</v>
      </c>
      <c r="G48" s="32" t="s">
        <v>148</v>
      </c>
      <c r="H48" s="41" t="s">
        <v>149</v>
      </c>
    </row>
    <row r="49" spans="1:8" ht="14.1" customHeight="1" x14ac:dyDescent="0.25">
      <c r="A49" s="105">
        <v>3</v>
      </c>
      <c r="B49" s="46"/>
      <c r="C49" s="30"/>
      <c r="D49" s="35"/>
      <c r="E49" s="73" t="s">
        <v>410</v>
      </c>
      <c r="F49" s="40" t="s">
        <v>411</v>
      </c>
      <c r="G49" s="58" t="s">
        <v>412</v>
      </c>
      <c r="H49" s="42"/>
    </row>
    <row r="50" spans="1:8" ht="14.1" customHeight="1" x14ac:dyDescent="0.25">
      <c r="A50" s="107"/>
      <c r="B50" s="46"/>
      <c r="C50" s="30"/>
      <c r="D50" s="35"/>
      <c r="E50" s="73" t="s">
        <v>346</v>
      </c>
      <c r="F50" s="40" t="s">
        <v>401</v>
      </c>
      <c r="G50" s="37" t="s">
        <v>348</v>
      </c>
      <c r="H50" s="57" t="s">
        <v>336</v>
      </c>
    </row>
    <row r="51" spans="1:8" ht="14.1" customHeight="1" thickBot="1" x14ac:dyDescent="0.3">
      <c r="A51" s="105"/>
      <c r="B51" s="54">
        <f>B22*E47</f>
        <v>105.44525110323612</v>
      </c>
      <c r="C51" s="31">
        <f>C22*E47</f>
        <v>9.6088819815193127E-6</v>
      </c>
      <c r="D51" s="36">
        <f>D22*E47</f>
        <v>8.7562609002059526E-13</v>
      </c>
      <c r="E51" s="77">
        <f>E22*E47</f>
        <v>7.9792951042523379E-20</v>
      </c>
      <c r="F51" s="36">
        <f>F22*E47</f>
        <v>7.2712715034847584E-27</v>
      </c>
      <c r="G51" s="31">
        <f>G22*E47</f>
        <v>6.6260726776746467E-34</v>
      </c>
      <c r="H51" s="44">
        <f>H22*E47</f>
        <v>6.0381240211956135E-41</v>
      </c>
    </row>
    <row r="52" spans="1:8" ht="14.1" customHeight="1" x14ac:dyDescent="0.25">
      <c r="A52" s="105"/>
      <c r="B52" s="32" t="s">
        <v>150</v>
      </c>
      <c r="C52" s="39" t="s">
        <v>151</v>
      </c>
      <c r="D52" s="32" t="s">
        <v>152</v>
      </c>
      <c r="E52" s="75" t="s">
        <v>32</v>
      </c>
      <c r="F52" s="32" t="s">
        <v>153</v>
      </c>
      <c r="G52" s="39" t="s">
        <v>154</v>
      </c>
      <c r="H52" s="32" t="s">
        <v>155</v>
      </c>
    </row>
    <row r="53" spans="1:8" ht="14.1" customHeight="1" x14ac:dyDescent="0.3">
      <c r="A53" s="105">
        <v>4</v>
      </c>
      <c r="B53" s="30"/>
      <c r="C53" s="53" t="s">
        <v>353</v>
      </c>
      <c r="D53" s="52" t="s">
        <v>351</v>
      </c>
      <c r="E53" s="86" t="s">
        <v>413</v>
      </c>
      <c r="F53" s="37" t="s">
        <v>414</v>
      </c>
      <c r="G53" s="53" t="s">
        <v>349</v>
      </c>
      <c r="H53" s="52" t="s">
        <v>357</v>
      </c>
    </row>
    <row r="54" spans="1:8" ht="14.1" customHeight="1" x14ac:dyDescent="0.3">
      <c r="A54" s="105"/>
      <c r="B54" s="30"/>
      <c r="C54" s="53" t="s">
        <v>354</v>
      </c>
      <c r="D54" s="52" t="s">
        <v>352</v>
      </c>
      <c r="E54" s="86" t="s">
        <v>356</v>
      </c>
      <c r="F54" s="37" t="s">
        <v>355</v>
      </c>
      <c r="G54" s="53" t="s">
        <v>415</v>
      </c>
      <c r="H54" s="52" t="s">
        <v>358</v>
      </c>
    </row>
    <row r="55" spans="1:8" ht="14.1" customHeight="1" thickBot="1" x14ac:dyDescent="0.3">
      <c r="A55" s="105"/>
      <c r="B55" s="33">
        <f>B26*E47</f>
        <v>3.4689807857349408E+17</v>
      </c>
      <c r="C55" s="36">
        <f>C26*E47</f>
        <v>31611691012.666367</v>
      </c>
      <c r="D55" s="33">
        <f>D26*E47</f>
        <v>2880.6703478715849</v>
      </c>
      <c r="E55" s="70">
        <f>E26*E47</f>
        <v>2.6250609781620351E-4</v>
      </c>
      <c r="F55" s="31">
        <f>F26*E47</f>
        <v>2.3921324924111745E-11</v>
      </c>
      <c r="G55" s="36">
        <f>G26*E47</f>
        <v>2.179872356815051E-18</v>
      </c>
      <c r="H55" s="31">
        <f>H26*E47</f>
        <v>1.9864466149267237E-25</v>
      </c>
    </row>
    <row r="56" spans="1:8" ht="14.1" customHeight="1" x14ac:dyDescent="0.25">
      <c r="A56" s="105"/>
      <c r="B56" s="48" t="s">
        <v>156</v>
      </c>
      <c r="C56" s="32" t="s">
        <v>157</v>
      </c>
      <c r="D56" s="39" t="s">
        <v>158</v>
      </c>
      <c r="E56" s="71" t="s">
        <v>33</v>
      </c>
      <c r="F56" s="39" t="s">
        <v>159</v>
      </c>
      <c r="G56" s="32" t="s">
        <v>160</v>
      </c>
      <c r="H56" s="41" t="s">
        <v>161</v>
      </c>
    </row>
    <row r="57" spans="1:8" ht="14.1" customHeight="1" x14ac:dyDescent="0.25">
      <c r="A57" s="105">
        <v>5</v>
      </c>
      <c r="B57" s="46"/>
      <c r="C57" s="30"/>
      <c r="D57" s="35"/>
      <c r="E57" s="72"/>
      <c r="F57" s="35"/>
      <c r="G57" s="37" t="s">
        <v>437</v>
      </c>
      <c r="H57" s="42"/>
    </row>
    <row r="58" spans="1:8" ht="14.1" customHeight="1" x14ac:dyDescent="0.25">
      <c r="A58" s="105"/>
      <c r="B58" s="46"/>
      <c r="C58" s="30"/>
      <c r="D58" s="35"/>
      <c r="E58" s="72"/>
      <c r="F58" s="35"/>
      <c r="G58" s="37" t="s">
        <v>350</v>
      </c>
      <c r="H58" s="42"/>
    </row>
    <row r="59" spans="1:8" ht="14.1" customHeight="1" thickBot="1" x14ac:dyDescent="0.3">
      <c r="A59" s="105"/>
      <c r="B59" s="55">
        <f>B30*E47</f>
        <v>1.1412394172229238E+33</v>
      </c>
      <c r="C59" s="31">
        <f>C30*E47</f>
        <v>1.0399742765102491E+26</v>
      </c>
      <c r="D59" s="56">
        <f>D30*E47</f>
        <v>9.4769465502237573E+18</v>
      </c>
      <c r="E59" s="87">
        <f>E30*E47</f>
        <v>863603244276.13745</v>
      </c>
      <c r="F59" s="45">
        <f>F30*E47</f>
        <v>78697.348304308078</v>
      </c>
      <c r="G59" s="31">
        <f>G30*E47</f>
        <v>7.1714327976161226E-3</v>
      </c>
      <c r="H59" s="59">
        <f>H30*E47</f>
        <v>6.53509291975837E-10</v>
      </c>
    </row>
    <row r="60" spans="1:8" ht="15" customHeight="1" x14ac:dyDescent="0.25">
      <c r="A60" s="105"/>
      <c r="B60" s="6"/>
      <c r="C60" s="6"/>
      <c r="F60" s="6"/>
      <c r="G60" s="6"/>
      <c r="H60" s="6"/>
    </row>
    <row r="61" spans="1:8" x14ac:dyDescent="0.25">
      <c r="A61" s="105"/>
      <c r="D61" s="4"/>
      <c r="E61" s="102" t="s">
        <v>344</v>
      </c>
      <c r="F61" s="16"/>
      <c r="G61" s="6"/>
      <c r="H61" s="6"/>
    </row>
    <row r="62" spans="1:8" x14ac:dyDescent="0.25">
      <c r="A62" s="105"/>
      <c r="D62" s="4"/>
      <c r="E62" s="29"/>
      <c r="F62" s="16"/>
      <c r="G62" s="6"/>
      <c r="H62" s="6"/>
    </row>
    <row r="63" spans="1:8" ht="20.25" x14ac:dyDescent="0.3">
      <c r="C63" s="103" t="s">
        <v>443</v>
      </c>
      <c r="D63" s="4"/>
      <c r="E63" s="4"/>
      <c r="F63" s="12"/>
      <c r="H63" s="101" t="s">
        <v>451</v>
      </c>
    </row>
    <row r="64" spans="1:8" ht="19.5" thickBot="1" x14ac:dyDescent="0.3">
      <c r="B64" s="5" t="s">
        <v>431</v>
      </c>
      <c r="C64" s="4"/>
      <c r="D64" s="4"/>
      <c r="E64" s="4"/>
    </row>
    <row r="65" spans="1:8" ht="20.25" x14ac:dyDescent="0.35">
      <c r="B65" s="5" t="s">
        <v>432</v>
      </c>
      <c r="C65" s="21" t="s">
        <v>385</v>
      </c>
      <c r="D65" s="22" t="s">
        <v>386</v>
      </c>
      <c r="E65" s="22" t="s">
        <v>46</v>
      </c>
      <c r="F65" s="22" t="s">
        <v>387</v>
      </c>
      <c r="G65" s="23" t="s">
        <v>0</v>
      </c>
    </row>
    <row r="66" spans="1:8" thickBot="1" x14ac:dyDescent="0.3">
      <c r="A66" s="105"/>
      <c r="B66" s="5" t="s">
        <v>433</v>
      </c>
      <c r="C66" s="96">
        <v>2.4254340000000001E-35</v>
      </c>
      <c r="D66" s="97">
        <v>9.1126740000000002E-8</v>
      </c>
      <c r="E66" s="98">
        <v>1.6021766339999999E-19</v>
      </c>
      <c r="F66" s="99">
        <f>D66/G66</f>
        <v>3.0396608576457252E-16</v>
      </c>
      <c r="G66" s="100">
        <v>299792458</v>
      </c>
      <c r="H66" s="6"/>
    </row>
    <row r="67" spans="1:8" ht="18" x14ac:dyDescent="0.25">
      <c r="A67" s="105"/>
      <c r="B67" s="5"/>
      <c r="C67" s="7"/>
      <c r="D67" s="8"/>
      <c r="E67" s="9"/>
      <c r="F67" s="10"/>
      <c r="G67" s="10"/>
      <c r="H67" s="6"/>
    </row>
    <row r="68" spans="1:8" thickBot="1" x14ac:dyDescent="0.3">
      <c r="A68" s="106" t="s">
        <v>1</v>
      </c>
      <c r="B68" s="1" t="s">
        <v>2</v>
      </c>
      <c r="C68" s="1" t="s">
        <v>3</v>
      </c>
      <c r="D68" s="1" t="s">
        <v>4</v>
      </c>
      <c r="E68" s="1" t="s">
        <v>5</v>
      </c>
      <c r="F68" s="1" t="s">
        <v>6</v>
      </c>
      <c r="G68" s="1" t="s">
        <v>7</v>
      </c>
      <c r="H68" s="3" t="s">
        <v>392</v>
      </c>
    </row>
    <row r="69" spans="1:8" ht="14.1" customHeight="1" x14ac:dyDescent="0.25">
      <c r="A69" s="105"/>
      <c r="B69" s="50" t="s">
        <v>162</v>
      </c>
      <c r="C69" s="32" t="s">
        <v>163</v>
      </c>
      <c r="D69" s="34" t="s">
        <v>164</v>
      </c>
      <c r="E69" s="71" t="s">
        <v>34</v>
      </c>
      <c r="F69" s="34" t="s">
        <v>165</v>
      </c>
      <c r="G69" s="32" t="s">
        <v>166</v>
      </c>
      <c r="H69" s="60" t="s">
        <v>167</v>
      </c>
    </row>
    <row r="70" spans="1:8" ht="14.1" customHeight="1" x14ac:dyDescent="0.25">
      <c r="A70" s="105">
        <v>1</v>
      </c>
      <c r="B70" s="46"/>
      <c r="C70" s="30"/>
      <c r="D70" s="35"/>
      <c r="E70" s="72"/>
      <c r="F70" s="35"/>
      <c r="G70" s="30"/>
      <c r="H70" s="42"/>
    </row>
    <row r="71" spans="1:8" ht="14.1" customHeight="1" x14ac:dyDescent="0.25">
      <c r="A71" s="105"/>
      <c r="B71" s="46"/>
      <c r="C71" s="30"/>
      <c r="D71" s="35"/>
      <c r="E71" s="72"/>
      <c r="F71" s="35"/>
      <c r="G71" s="30"/>
      <c r="H71" s="42"/>
    </row>
    <row r="72" spans="1:8" ht="14.1" customHeight="1" thickBot="1" x14ac:dyDescent="0.3">
      <c r="A72" s="105"/>
      <c r="B72" s="54">
        <f>B14*E76</f>
        <v>1.6561435248592147E+40</v>
      </c>
      <c r="C72" s="31">
        <f>C14*E76</f>
        <v>1.5091896039252921E+33</v>
      </c>
      <c r="D72" s="36">
        <f>D14*E76</f>
        <v>1.3752752864760308E+26</v>
      </c>
      <c r="E72" s="87">
        <f>E14*E76</f>
        <v>1.2532435345912678E+19</v>
      </c>
      <c r="F72" s="36">
        <f>F14*E76</f>
        <v>1142039977333.7947</v>
      </c>
      <c r="G72" s="31">
        <f>G14*E76</f>
        <v>104070.38008410261</v>
      </c>
      <c r="H72" s="44">
        <f>H14*E76</f>
        <v>9.4835944676251969E-3</v>
      </c>
    </row>
    <row r="73" spans="1:8" ht="14.1" customHeight="1" x14ac:dyDescent="0.25">
      <c r="A73" s="105"/>
      <c r="B73" s="71" t="s">
        <v>35</v>
      </c>
      <c r="C73" s="75" t="s">
        <v>36</v>
      </c>
      <c r="D73" s="71" t="s">
        <v>37</v>
      </c>
      <c r="E73" s="75" t="s">
        <v>38</v>
      </c>
      <c r="F73" s="71" t="s">
        <v>39</v>
      </c>
      <c r="G73" s="75" t="s">
        <v>40</v>
      </c>
      <c r="H73" s="71" t="s">
        <v>41</v>
      </c>
    </row>
    <row r="74" spans="1:8" ht="14.1" customHeight="1" x14ac:dyDescent="0.25">
      <c r="A74" s="105">
        <v>2</v>
      </c>
      <c r="B74" s="72"/>
      <c r="C74" s="68"/>
      <c r="D74" s="72"/>
      <c r="E74" s="68"/>
      <c r="F74" s="72"/>
      <c r="G74" s="68"/>
      <c r="H74" s="72"/>
    </row>
    <row r="75" spans="1:8" ht="14.1" customHeight="1" x14ac:dyDescent="0.25">
      <c r="A75" s="105"/>
      <c r="B75" s="72"/>
      <c r="C75" s="68"/>
      <c r="D75" s="72"/>
      <c r="E75" s="69" t="s">
        <v>416</v>
      </c>
      <c r="F75" s="72"/>
      <c r="G75" s="68"/>
      <c r="H75" s="72"/>
    </row>
    <row r="76" spans="1:8" ht="14.1" customHeight="1" thickBot="1" x14ac:dyDescent="0.3">
      <c r="A76" s="105"/>
      <c r="B76" s="87">
        <f>B18*E76</f>
        <v>5.4484483711183793E+55</v>
      </c>
      <c r="C76" s="70">
        <f>C18*E76</f>
        <v>4.9649933811832814E+48</v>
      </c>
      <c r="D76" s="77">
        <f>D18*E76</f>
        <v>4.5244366094880983E+41</v>
      </c>
      <c r="E76" s="70">
        <f>1/C5</f>
        <v>4.1229715855930346E+34</v>
      </c>
      <c r="F76" s="89">
        <f>F18*E76</f>
        <v>3.7571295970772423E+27</v>
      </c>
      <c r="G76" s="70">
        <f>G18*E76</f>
        <v>3.4237497193916262E+20</v>
      </c>
      <c r="H76" s="77">
        <f>H18*E76</f>
        <v>31199515050407.371</v>
      </c>
    </row>
    <row r="77" spans="1:8" ht="14.1" customHeight="1" x14ac:dyDescent="0.25">
      <c r="A77" s="107"/>
      <c r="B77" s="48" t="s">
        <v>168</v>
      </c>
      <c r="C77" s="32" t="s">
        <v>169</v>
      </c>
      <c r="D77" s="39" t="s">
        <v>170</v>
      </c>
      <c r="E77" s="71" t="s">
        <v>42</v>
      </c>
      <c r="F77" s="39" t="s">
        <v>171</v>
      </c>
      <c r="G77" s="32" t="s">
        <v>172</v>
      </c>
      <c r="H77" s="41" t="s">
        <v>173</v>
      </c>
    </row>
    <row r="78" spans="1:8" ht="14.1" customHeight="1" x14ac:dyDescent="0.25">
      <c r="A78" s="105">
        <v>3</v>
      </c>
      <c r="B78" s="46"/>
      <c r="C78" s="30"/>
      <c r="D78" s="35"/>
      <c r="E78" s="72"/>
      <c r="F78" s="35"/>
      <c r="G78" s="37" t="s">
        <v>417</v>
      </c>
      <c r="H78" s="42"/>
    </row>
    <row r="79" spans="1:8" ht="14.1" customHeight="1" x14ac:dyDescent="0.25">
      <c r="A79" s="107"/>
      <c r="B79" s="46"/>
      <c r="C79" s="30"/>
      <c r="D79" s="35"/>
      <c r="E79" s="72"/>
      <c r="F79" s="35"/>
      <c r="G79" s="37" t="s">
        <v>418</v>
      </c>
      <c r="H79" s="42"/>
    </row>
    <row r="80" spans="1:8" ht="14.1" customHeight="1" thickBot="1" x14ac:dyDescent="0.3">
      <c r="A80" s="105"/>
      <c r="B80" s="54">
        <f>B22*E76</f>
        <v>1.7924527196558058E+71</v>
      </c>
      <c r="C80" s="31">
        <f>C22*E76</f>
        <v>1.6334037294636751E+64</v>
      </c>
      <c r="D80" s="36">
        <f>D22*E76</f>
        <v>1.4884675696986668E+57</v>
      </c>
      <c r="E80" s="77">
        <f>E22*E76</f>
        <v>1.3563919722236229E+50</v>
      </c>
      <c r="F80" s="36">
        <f>F22*E76</f>
        <v>1.2360357859090933E+43</v>
      </c>
      <c r="G80" s="31">
        <f>G22*E76</f>
        <v>1.1263591169323361E+36</v>
      </c>
      <c r="H80" s="44">
        <f>H22*E76</f>
        <v>1.0264143439532258E+29</v>
      </c>
    </row>
    <row r="81" spans="1:8" ht="14.1" customHeight="1" x14ac:dyDescent="0.25">
      <c r="A81" s="105"/>
      <c r="B81" s="32" t="s">
        <v>174</v>
      </c>
      <c r="C81" s="39" t="s">
        <v>175</v>
      </c>
      <c r="D81" s="32" t="s">
        <v>176</v>
      </c>
      <c r="E81" s="71" t="s">
        <v>43</v>
      </c>
      <c r="F81" s="32" t="s">
        <v>177</v>
      </c>
      <c r="G81" s="39" t="s">
        <v>178</v>
      </c>
      <c r="H81" s="32" t="s">
        <v>179</v>
      </c>
    </row>
    <row r="82" spans="1:8" ht="14.1" customHeight="1" x14ac:dyDescent="0.25">
      <c r="A82" s="105">
        <v>4</v>
      </c>
      <c r="B82" s="30"/>
      <c r="C82" s="35"/>
      <c r="D82" s="30"/>
      <c r="E82" s="72"/>
      <c r="F82" s="30"/>
      <c r="G82" s="35"/>
      <c r="H82" s="37" t="s">
        <v>420</v>
      </c>
    </row>
    <row r="83" spans="1:8" ht="14.1" customHeight="1" x14ac:dyDescent="0.25">
      <c r="A83" s="105"/>
      <c r="B83" s="30"/>
      <c r="C83" s="35"/>
      <c r="D83" s="30"/>
      <c r="E83" s="72"/>
      <c r="F83" s="30"/>
      <c r="G83" s="35"/>
      <c r="H83" s="37" t="s">
        <v>419</v>
      </c>
    </row>
    <row r="84" spans="1:8" ht="14.1" customHeight="1" thickBot="1" x14ac:dyDescent="0.3">
      <c r="A84" s="105"/>
      <c r="B84" s="61">
        <f>B26*E76</f>
        <v>5.8968839077794165E+86</v>
      </c>
      <c r="C84" s="36">
        <f>C26*E76</f>
        <v>5.373638066743989E+79</v>
      </c>
      <c r="D84" s="33">
        <f>D26*E76</f>
        <v>4.896821189622822E+72</v>
      </c>
      <c r="E84" s="77">
        <f>E26*E76</f>
        <v>4.4623135137324963E+65</v>
      </c>
      <c r="F84" s="31">
        <f>F26*E76</f>
        <v>4.0663608336438764E+58</v>
      </c>
      <c r="G84" s="36">
        <f>G26*E76</f>
        <v>3.7055420643364881E+51</v>
      </c>
      <c r="H84" s="31">
        <f>H26*E76</f>
        <v>3.3767396825585439E+44</v>
      </c>
    </row>
    <row r="85" spans="1:8" ht="14.1" customHeight="1" x14ac:dyDescent="0.25">
      <c r="A85" s="105"/>
      <c r="B85" s="48" t="s">
        <v>180</v>
      </c>
      <c r="C85" s="32" t="s">
        <v>181</v>
      </c>
      <c r="D85" s="39" t="s">
        <v>182</v>
      </c>
      <c r="E85" s="71" t="s">
        <v>44</v>
      </c>
      <c r="F85" s="39" t="s">
        <v>183</v>
      </c>
      <c r="G85" s="32" t="s">
        <v>184</v>
      </c>
      <c r="H85" s="41" t="s">
        <v>185</v>
      </c>
    </row>
    <row r="86" spans="1:8" ht="14.1" customHeight="1" x14ac:dyDescent="0.25">
      <c r="A86" s="105">
        <v>5</v>
      </c>
      <c r="B86" s="46"/>
      <c r="C86" s="30"/>
      <c r="D86" s="35"/>
      <c r="E86" s="72"/>
      <c r="F86" s="35"/>
      <c r="G86" s="30"/>
      <c r="H86" s="42"/>
    </row>
    <row r="87" spans="1:8" ht="14.1" customHeight="1" x14ac:dyDescent="0.25">
      <c r="A87" s="105"/>
      <c r="B87" s="46"/>
      <c r="C87" s="30"/>
      <c r="D87" s="35"/>
      <c r="E87" s="72"/>
      <c r="F87" s="35"/>
      <c r="G87" s="30"/>
      <c r="H87" s="42"/>
    </row>
    <row r="88" spans="1:8" ht="14.1" customHeight="1" thickBot="1" x14ac:dyDescent="0.3">
      <c r="A88" s="105"/>
      <c r="B88" s="49">
        <f>B30*E76</f>
        <v>1.9399808675849001E+102</v>
      </c>
      <c r="C88" s="31">
        <f>C30*E76</f>
        <v>1.7678413212538364E+95</v>
      </c>
      <c r="D88" s="56">
        <f>D30*E76</f>
        <v>1.6109761644315483E+88</v>
      </c>
      <c r="E88" s="87">
        <f>E30*E76</f>
        <v>1.4680300608235097E+81</v>
      </c>
      <c r="F88" s="45">
        <f>F30*E76</f>
        <v>1.3377679366484815E+74</v>
      </c>
      <c r="G88" s="31">
        <f>G30*E76</f>
        <v>1.2190643094330266E+67</v>
      </c>
      <c r="H88" s="59">
        <f>H30*E76</f>
        <v>1.1108935636898295E+60</v>
      </c>
    </row>
    <row r="89" spans="1:8" ht="15" customHeight="1" x14ac:dyDescent="0.25">
      <c r="A89" s="105"/>
      <c r="B89" s="6"/>
      <c r="C89" s="6"/>
      <c r="F89" s="6"/>
      <c r="G89" s="6"/>
      <c r="H89" s="6"/>
    </row>
    <row r="90" spans="1:8" x14ac:dyDescent="0.25">
      <c r="A90" s="105"/>
      <c r="D90" s="4"/>
      <c r="E90" s="102" t="s">
        <v>452</v>
      </c>
      <c r="F90" s="16"/>
      <c r="G90" s="6"/>
      <c r="H90" s="6"/>
    </row>
    <row r="91" spans="1:8" ht="18" x14ac:dyDescent="0.25">
      <c r="A91" s="105"/>
      <c r="B91" s="17"/>
      <c r="C91" s="15"/>
      <c r="D91" s="18"/>
      <c r="E91" s="14"/>
      <c r="F91" s="6"/>
      <c r="G91" s="6"/>
      <c r="H91" s="6"/>
    </row>
    <row r="92" spans="1:8" ht="20.25" x14ac:dyDescent="0.3">
      <c r="C92" s="103" t="s">
        <v>444</v>
      </c>
      <c r="D92" s="4"/>
      <c r="E92" s="4"/>
      <c r="F92" s="12"/>
      <c r="H92" s="101" t="s">
        <v>451</v>
      </c>
    </row>
    <row r="93" spans="1:8" ht="19.5" thickBot="1" x14ac:dyDescent="0.3">
      <c r="B93" s="5" t="s">
        <v>431</v>
      </c>
      <c r="C93" s="4"/>
      <c r="D93" s="4"/>
      <c r="E93" s="4"/>
    </row>
    <row r="94" spans="1:8" ht="20.25" x14ac:dyDescent="0.35">
      <c r="B94" s="5" t="s">
        <v>432</v>
      </c>
      <c r="C94" s="21" t="s">
        <v>385</v>
      </c>
      <c r="D94" s="22" t="s">
        <v>386</v>
      </c>
      <c r="E94" s="22" t="s">
        <v>46</v>
      </c>
      <c r="F94" s="22" t="s">
        <v>387</v>
      </c>
      <c r="G94" s="23" t="s">
        <v>0</v>
      </c>
    </row>
    <row r="95" spans="1:8" thickBot="1" x14ac:dyDescent="0.3">
      <c r="A95" s="105"/>
      <c r="B95" s="5" t="s">
        <v>433</v>
      </c>
      <c r="C95" s="96">
        <v>2.4254340000000001E-35</v>
      </c>
      <c r="D95" s="97">
        <v>9.1126740000000002E-8</v>
      </c>
      <c r="E95" s="98">
        <v>1.6021766339999999E-19</v>
      </c>
      <c r="F95" s="99">
        <f>D95/G95</f>
        <v>3.0396608576457252E-16</v>
      </c>
      <c r="G95" s="100">
        <v>299792458</v>
      </c>
      <c r="H95" s="6"/>
    </row>
    <row r="96" spans="1:8" ht="18" x14ac:dyDescent="0.25">
      <c r="A96" s="105"/>
      <c r="B96" s="5"/>
      <c r="C96" s="7"/>
      <c r="D96" s="8"/>
      <c r="E96" s="9"/>
      <c r="F96" s="10"/>
      <c r="G96" s="10"/>
      <c r="H96" s="64"/>
    </row>
    <row r="97" spans="1:9" thickBot="1" x14ac:dyDescent="0.3">
      <c r="A97" s="106" t="s">
        <v>1</v>
      </c>
      <c r="B97" s="1" t="s">
        <v>2</v>
      </c>
      <c r="C97" s="1" t="s">
        <v>3</v>
      </c>
      <c r="D97" s="1" t="s">
        <v>4</v>
      </c>
      <c r="E97" s="1" t="s">
        <v>5</v>
      </c>
      <c r="F97" s="1" t="s">
        <v>6</v>
      </c>
      <c r="G97" s="1" t="s">
        <v>7</v>
      </c>
      <c r="H97" s="3" t="s">
        <v>392</v>
      </c>
    </row>
    <row r="98" spans="1:9" ht="14.1" customHeight="1" x14ac:dyDescent="0.25">
      <c r="A98" s="105"/>
      <c r="B98" s="50" t="s">
        <v>186</v>
      </c>
      <c r="C98" s="32" t="s">
        <v>187</v>
      </c>
      <c r="D98" s="34" t="s">
        <v>188</v>
      </c>
      <c r="E98" s="71" t="s">
        <v>48</v>
      </c>
      <c r="F98" s="34" t="s">
        <v>45</v>
      </c>
      <c r="G98" s="32" t="s">
        <v>189</v>
      </c>
      <c r="H98" s="60" t="s">
        <v>190</v>
      </c>
    </row>
    <row r="99" spans="1:9" ht="14.1" customHeight="1" x14ac:dyDescent="0.25">
      <c r="A99" s="105">
        <v>1</v>
      </c>
      <c r="B99" s="46"/>
      <c r="C99" s="30"/>
      <c r="D99" s="35"/>
      <c r="E99" s="72"/>
      <c r="F99" s="35"/>
      <c r="G99" s="30"/>
      <c r="H99" s="42"/>
    </row>
    <row r="100" spans="1:9" ht="14.1" customHeight="1" x14ac:dyDescent="0.25">
      <c r="A100" s="105"/>
      <c r="B100" s="46"/>
      <c r="C100" s="30"/>
      <c r="D100" s="35"/>
      <c r="E100" s="72"/>
      <c r="F100" s="35"/>
      <c r="G100" s="30"/>
      <c r="H100" s="42"/>
    </row>
    <row r="101" spans="1:9" ht="14.1" customHeight="1" thickBot="1" x14ac:dyDescent="0.3">
      <c r="A101" s="105"/>
      <c r="B101" s="51">
        <f>B14*E105</f>
        <v>6.4357330701763017E-14</v>
      </c>
      <c r="C101" s="31">
        <f>C14*E105</f>
        <v>5.8646737419535777E-21</v>
      </c>
      <c r="D101" s="36">
        <f>D14*E105</f>
        <v>5.3442859926783079E-28</v>
      </c>
      <c r="E101" s="87">
        <f>E14*E105</f>
        <v>4.8700736014043806E-35</v>
      </c>
      <c r="F101" s="36">
        <f>F14*E105</f>
        <v>4.4379393085604062E-42</v>
      </c>
      <c r="G101" s="31">
        <f>G14*E105</f>
        <v>4.0441494150696393E-49</v>
      </c>
      <c r="H101" s="44">
        <f>H14*E105</f>
        <v>3.6853015226820314E-56</v>
      </c>
      <c r="I101" s="19"/>
    </row>
    <row r="102" spans="1:9" ht="14.1" customHeight="1" x14ac:dyDescent="0.25">
      <c r="A102" s="105"/>
      <c r="B102" s="71" t="s">
        <v>49</v>
      </c>
      <c r="C102" s="75" t="s">
        <v>50</v>
      </c>
      <c r="D102" s="71" t="s">
        <v>51</v>
      </c>
      <c r="E102" s="75" t="s">
        <v>52</v>
      </c>
      <c r="F102" s="71" t="s">
        <v>53</v>
      </c>
      <c r="G102" s="75" t="s">
        <v>54</v>
      </c>
      <c r="H102" s="71" t="s">
        <v>55</v>
      </c>
    </row>
    <row r="103" spans="1:9" ht="14.1" customHeight="1" x14ac:dyDescent="0.3">
      <c r="A103" s="105">
        <v>2</v>
      </c>
      <c r="B103" s="72"/>
      <c r="C103" s="88" t="s">
        <v>363</v>
      </c>
      <c r="D103" s="72"/>
      <c r="E103" s="68"/>
      <c r="F103" s="72"/>
      <c r="G103" s="68"/>
      <c r="H103" s="72"/>
    </row>
    <row r="104" spans="1:9" ht="14.1" customHeight="1" x14ac:dyDescent="0.3">
      <c r="A104" s="105"/>
      <c r="B104" s="88"/>
      <c r="C104" s="88" t="s">
        <v>364</v>
      </c>
      <c r="D104" s="72"/>
      <c r="E104" s="69" t="s">
        <v>114</v>
      </c>
      <c r="F104" s="72"/>
      <c r="G104" s="68"/>
      <c r="H104" s="72"/>
    </row>
    <row r="105" spans="1:9" ht="14.1" customHeight="1" thickBot="1" x14ac:dyDescent="0.3">
      <c r="A105" s="105"/>
      <c r="B105" s="87">
        <f>B18*E105</f>
        <v>211.72536580810859</v>
      </c>
      <c r="C105" s="70">
        <f>C18*E105</f>
        <v>1.9293842361400403E-5</v>
      </c>
      <c r="D105" s="77">
        <f>D18*E105</f>
        <v>1.7581849564683207E-12</v>
      </c>
      <c r="E105" s="83">
        <f>E5</f>
        <v>1.6021766339999999E-19</v>
      </c>
      <c r="F105" s="89">
        <f>F18*E105</f>
        <v>1.4600113356059315E-26</v>
      </c>
      <c r="G105" s="70">
        <f>G18*E105</f>
        <v>1.3304607337681447E-33</v>
      </c>
      <c r="H105" s="77">
        <f>H18*E105</f>
        <v>1.2124054936629895E-40</v>
      </c>
    </row>
    <row r="106" spans="1:9" ht="14.1" customHeight="1" x14ac:dyDescent="0.25">
      <c r="A106" s="107"/>
      <c r="B106" s="48" t="s">
        <v>191</v>
      </c>
      <c r="C106" s="32" t="s">
        <v>192</v>
      </c>
      <c r="D106" s="39" t="s">
        <v>193</v>
      </c>
      <c r="E106" s="71" t="s">
        <v>56</v>
      </c>
      <c r="F106" s="39" t="s">
        <v>194</v>
      </c>
      <c r="G106" s="32" t="s">
        <v>195</v>
      </c>
      <c r="H106" s="41" t="s">
        <v>196</v>
      </c>
    </row>
    <row r="107" spans="1:9" ht="14.1" customHeight="1" x14ac:dyDescent="0.3">
      <c r="A107" s="105">
        <v>3</v>
      </c>
      <c r="B107" s="46"/>
      <c r="C107" s="30"/>
      <c r="D107" s="40" t="s">
        <v>360</v>
      </c>
      <c r="E107" s="73" t="s">
        <v>361</v>
      </c>
      <c r="F107" s="52" t="s">
        <v>384</v>
      </c>
      <c r="G107" s="37" t="s">
        <v>405</v>
      </c>
      <c r="H107" s="42"/>
    </row>
    <row r="108" spans="1:9" ht="14.1" customHeight="1" x14ac:dyDescent="0.3">
      <c r="A108" s="107"/>
      <c r="B108" s="46"/>
      <c r="C108" s="30"/>
      <c r="D108" s="40" t="s">
        <v>337</v>
      </c>
      <c r="E108" s="73" t="s">
        <v>439</v>
      </c>
      <c r="F108" s="52" t="s">
        <v>383</v>
      </c>
      <c r="G108" s="37" t="s">
        <v>421</v>
      </c>
      <c r="H108" s="42"/>
    </row>
    <row r="109" spans="1:9" ht="14.1" customHeight="1" thickBot="1" x14ac:dyDescent="0.3">
      <c r="A109" s="105"/>
      <c r="B109" s="51">
        <f>B22*E105</f>
        <v>6.9654272540158925E+17</v>
      </c>
      <c r="C109" s="31">
        <f>C22*E105</f>
        <v>63473667836.562027</v>
      </c>
      <c r="D109" s="36">
        <f>D22*E105</f>
        <v>5784.1484257887514</v>
      </c>
      <c r="E109" s="77">
        <f>E22*E105</f>
        <v>5.2709058971826079E-4</v>
      </c>
      <c r="F109" s="36">
        <f>F22*E105</f>
        <v>4.8032047125702631E-11</v>
      </c>
      <c r="G109" s="31">
        <f>G22*E105</f>
        <v>4.3770038700916513E-18</v>
      </c>
      <c r="H109" s="44">
        <f>H22*E105</f>
        <v>3.988620936488357E-25</v>
      </c>
    </row>
    <row r="110" spans="1:9" ht="14.1" customHeight="1" x14ac:dyDescent="0.25">
      <c r="A110" s="105"/>
      <c r="B110" s="32" t="s">
        <v>197</v>
      </c>
      <c r="C110" s="39" t="s">
        <v>198</v>
      </c>
      <c r="D110" s="32" t="s">
        <v>199</v>
      </c>
      <c r="E110" s="75" t="s">
        <v>57</v>
      </c>
      <c r="F110" s="32" t="s">
        <v>200</v>
      </c>
      <c r="G110" s="32" t="s">
        <v>201</v>
      </c>
      <c r="H110" s="32" t="s">
        <v>202</v>
      </c>
    </row>
    <row r="111" spans="1:9" ht="14.1" customHeight="1" x14ac:dyDescent="0.3">
      <c r="A111" s="105">
        <v>4</v>
      </c>
      <c r="B111" s="30"/>
      <c r="C111" s="35"/>
      <c r="D111" s="30"/>
      <c r="E111" s="69" t="s">
        <v>365</v>
      </c>
      <c r="F111" s="37" t="s">
        <v>425</v>
      </c>
      <c r="G111" s="63" t="s">
        <v>362</v>
      </c>
      <c r="H111" s="30"/>
    </row>
    <row r="112" spans="1:9" ht="14.1" customHeight="1" x14ac:dyDescent="0.3">
      <c r="A112" s="105"/>
      <c r="B112" s="30"/>
      <c r="C112" s="35"/>
      <c r="D112" s="30"/>
      <c r="E112" s="69" t="s">
        <v>424</v>
      </c>
      <c r="F112" s="37" t="s">
        <v>423</v>
      </c>
      <c r="G112" s="52" t="s">
        <v>422</v>
      </c>
      <c r="H112" s="30"/>
    </row>
    <row r="113" spans="1:8" ht="14.1" customHeight="1" thickBot="1" x14ac:dyDescent="0.3">
      <c r="A113" s="105"/>
      <c r="B113" s="31">
        <f>B26*E105</f>
        <v>2.2915146064718377E+33</v>
      </c>
      <c r="C113" s="36">
        <f>C26*E105</f>
        <v>2.088182557501615E+26</v>
      </c>
      <c r="D113" s="31">
        <f>D26*E105</f>
        <v>1.9028926898998473E+19</v>
      </c>
      <c r="E113" s="70">
        <f>E26*E105</f>
        <v>1734044074004.04</v>
      </c>
      <c r="F113" s="31">
        <f>F26*E105</f>
        <v>158017.78348030694</v>
      </c>
      <c r="G113" s="31">
        <f>G26*E105</f>
        <v>1.4399645470586227E-2</v>
      </c>
      <c r="H113" s="31">
        <f>H26*E105</f>
        <v>1.3121927488902887E-9</v>
      </c>
    </row>
    <row r="114" spans="1:8" ht="14.1" customHeight="1" x14ac:dyDescent="0.25">
      <c r="A114" s="105"/>
      <c r="B114" s="48" t="s">
        <v>203</v>
      </c>
      <c r="C114" s="32" t="s">
        <v>204</v>
      </c>
      <c r="D114" s="39" t="s">
        <v>205</v>
      </c>
      <c r="E114" s="71" t="s">
        <v>58</v>
      </c>
      <c r="F114" s="39" t="s">
        <v>206</v>
      </c>
      <c r="G114" s="32" t="s">
        <v>207</v>
      </c>
      <c r="H114" s="41" t="s">
        <v>208</v>
      </c>
    </row>
    <row r="115" spans="1:8" ht="14.1" customHeight="1" x14ac:dyDescent="0.25">
      <c r="A115" s="105">
        <v>5</v>
      </c>
      <c r="B115" s="46"/>
      <c r="C115" s="30"/>
      <c r="D115" s="35"/>
      <c r="E115" s="72"/>
      <c r="F115" s="35"/>
      <c r="G115" s="30"/>
      <c r="H115" s="42"/>
    </row>
    <row r="116" spans="1:8" ht="14.1" customHeight="1" x14ac:dyDescent="0.25">
      <c r="A116" s="105"/>
      <c r="B116" s="46"/>
      <c r="C116" s="30"/>
      <c r="D116" s="35"/>
      <c r="E116" s="72"/>
      <c r="F116" s="35"/>
      <c r="G116" s="30"/>
      <c r="H116" s="42"/>
    </row>
    <row r="117" spans="1:8" ht="14.1" customHeight="1" thickBot="1" x14ac:dyDescent="0.3">
      <c r="A117" s="105"/>
      <c r="B117" s="62">
        <f>B30*E105</f>
        <v>7.5387180142414272E+48</v>
      </c>
      <c r="C117" s="31">
        <f>C30*E105</f>
        <v>6.8697879641709488E+41</v>
      </c>
      <c r="D117" s="56">
        <f>D30*E105</f>
        <v>6.2602138166613537E+34</v>
      </c>
      <c r="E117" s="87">
        <f>E30*E105</f>
        <v>5.7047287681530693E+27</v>
      </c>
      <c r="F117" s="45">
        <f>F30*E105</f>
        <v>5.1985333522600506E+20</v>
      </c>
      <c r="G117" s="31">
        <f>G30*E105</f>
        <v>47372539717273</v>
      </c>
      <c r="H117" s="59">
        <f>H30*E105</f>
        <v>4316905.1099556107</v>
      </c>
    </row>
    <row r="118" spans="1:8" ht="15" customHeight="1" x14ac:dyDescent="0.25">
      <c r="A118" s="105"/>
      <c r="B118" s="6"/>
      <c r="C118" s="6"/>
      <c r="F118" s="6"/>
      <c r="G118" s="6"/>
      <c r="H118" s="6"/>
    </row>
    <row r="119" spans="1:8" ht="18" x14ac:dyDescent="0.25">
      <c r="A119" s="105"/>
      <c r="B119" s="6"/>
      <c r="E119" s="102" t="s">
        <v>47</v>
      </c>
      <c r="F119" s="14"/>
      <c r="G119" s="6"/>
      <c r="H119" s="6"/>
    </row>
    <row r="120" spans="1:8" ht="18" x14ac:dyDescent="0.25">
      <c r="A120" s="105"/>
      <c r="B120" s="6"/>
      <c r="C120" s="13"/>
      <c r="D120" s="14"/>
      <c r="E120" s="6"/>
      <c r="F120" s="6"/>
      <c r="G120" s="6"/>
      <c r="H120" s="6"/>
    </row>
    <row r="121" spans="1:8" ht="20.25" x14ac:dyDescent="0.3">
      <c r="A121" s="105"/>
      <c r="C121" s="103" t="s">
        <v>445</v>
      </c>
      <c r="D121" s="4"/>
      <c r="E121" s="4"/>
      <c r="F121" s="12"/>
      <c r="H121" s="101" t="s">
        <v>451</v>
      </c>
    </row>
    <row r="122" spans="1:8" ht="19.5" thickBot="1" x14ac:dyDescent="0.3">
      <c r="B122" s="5" t="s">
        <v>431</v>
      </c>
      <c r="C122" s="4"/>
      <c r="D122" s="4"/>
      <c r="E122" s="4"/>
    </row>
    <row r="123" spans="1:8" ht="20.25" x14ac:dyDescent="0.35">
      <c r="B123" s="5" t="s">
        <v>432</v>
      </c>
      <c r="C123" s="21" t="s">
        <v>385</v>
      </c>
      <c r="D123" s="22" t="s">
        <v>386</v>
      </c>
      <c r="E123" s="22" t="s">
        <v>46</v>
      </c>
      <c r="F123" s="22" t="s">
        <v>387</v>
      </c>
      <c r="G123" s="23" t="s">
        <v>0</v>
      </c>
    </row>
    <row r="124" spans="1:8" ht="19.5" thickBot="1" x14ac:dyDescent="0.3">
      <c r="B124" s="5" t="s">
        <v>433</v>
      </c>
      <c r="C124" s="96">
        <v>2.4254340000000001E-35</v>
      </c>
      <c r="D124" s="97">
        <v>9.1126740000000002E-8</v>
      </c>
      <c r="E124" s="98">
        <v>1.6021766339999999E-19</v>
      </c>
      <c r="F124" s="99">
        <f>D124/G124</f>
        <v>3.0396608576457252E-16</v>
      </c>
      <c r="G124" s="100">
        <v>299792458</v>
      </c>
      <c r="H124" s="6"/>
    </row>
    <row r="125" spans="1:8" x14ac:dyDescent="0.25">
      <c r="B125" s="5"/>
      <c r="C125" s="7"/>
      <c r="D125" s="8"/>
      <c r="E125" s="9"/>
      <c r="F125" s="10"/>
      <c r="G125" s="10"/>
      <c r="H125" s="6"/>
    </row>
    <row r="126" spans="1:8" thickBot="1" x14ac:dyDescent="0.3">
      <c r="A126" s="106" t="s">
        <v>1</v>
      </c>
      <c r="B126" s="1" t="s">
        <v>2</v>
      </c>
      <c r="C126" s="1" t="s">
        <v>3</v>
      </c>
      <c r="D126" s="1" t="s">
        <v>4</v>
      </c>
      <c r="E126" s="1" t="s">
        <v>5</v>
      </c>
      <c r="F126" s="1" t="s">
        <v>6</v>
      </c>
      <c r="G126" s="1" t="s">
        <v>7</v>
      </c>
      <c r="H126" s="3" t="s">
        <v>392</v>
      </c>
    </row>
    <row r="127" spans="1:8" ht="14.1" customHeight="1" x14ac:dyDescent="0.25">
      <c r="A127" s="105"/>
      <c r="B127" s="50" t="s">
        <v>209</v>
      </c>
      <c r="C127" s="32" t="s">
        <v>210</v>
      </c>
      <c r="D127" s="34" t="s">
        <v>211</v>
      </c>
      <c r="E127" s="71" t="s">
        <v>59</v>
      </c>
      <c r="F127" s="34" t="s">
        <v>212</v>
      </c>
      <c r="G127" s="32" t="s">
        <v>213</v>
      </c>
      <c r="H127" s="60" t="s">
        <v>214</v>
      </c>
    </row>
    <row r="128" spans="1:8" ht="14.1" customHeight="1" x14ac:dyDescent="0.25">
      <c r="A128" s="105">
        <v>1</v>
      </c>
      <c r="B128" s="46"/>
      <c r="C128" s="30"/>
      <c r="D128" s="35"/>
      <c r="E128" s="72"/>
      <c r="F128" s="35"/>
      <c r="G128" s="30"/>
      <c r="H128" s="42"/>
    </row>
    <row r="129" spans="1:8" ht="14.1" customHeight="1" x14ac:dyDescent="0.25">
      <c r="A129" s="105"/>
      <c r="B129" s="46"/>
      <c r="C129" s="30"/>
      <c r="D129" s="35"/>
      <c r="E129" s="72"/>
      <c r="F129" s="35"/>
      <c r="G129" s="30"/>
      <c r="H129" s="42"/>
    </row>
    <row r="130" spans="1:8" ht="14.1" customHeight="1" thickBot="1" x14ac:dyDescent="0.3">
      <c r="A130" s="105"/>
      <c r="B130" s="51">
        <f>B14*E134</f>
        <v>2.5071322041457646E+24</v>
      </c>
      <c r="C130" s="31">
        <f>C14*E134</f>
        <v>2.2846678451281808E+17</v>
      </c>
      <c r="D130" s="36">
        <f>D14*E134</f>
        <v>20819433270.9356</v>
      </c>
      <c r="E130" s="87">
        <f>E14*E134</f>
        <v>1897.207082627898</v>
      </c>
      <c r="F130" s="36">
        <f>F14*E134</f>
        <v>1.7288629654479097E-4</v>
      </c>
      <c r="G130" s="31">
        <f>G14*E134</f>
        <v>1.5754564594800067E-11</v>
      </c>
      <c r="H130" s="44">
        <f>H14*E134</f>
        <v>1.435662111643551E-18</v>
      </c>
    </row>
    <row r="131" spans="1:8" ht="14.1" customHeight="1" x14ac:dyDescent="0.25">
      <c r="A131" s="105"/>
      <c r="B131" s="71" t="s">
        <v>60</v>
      </c>
      <c r="C131" s="71" t="s">
        <v>61</v>
      </c>
      <c r="D131" s="71" t="s">
        <v>62</v>
      </c>
      <c r="E131" s="71" t="s">
        <v>63</v>
      </c>
      <c r="F131" s="71" t="s">
        <v>64</v>
      </c>
      <c r="G131" s="71" t="s">
        <v>65</v>
      </c>
      <c r="H131" s="71" t="s">
        <v>66</v>
      </c>
    </row>
    <row r="132" spans="1:8" ht="14.1" customHeight="1" x14ac:dyDescent="0.25">
      <c r="A132" s="105">
        <v>2</v>
      </c>
      <c r="B132" s="72"/>
      <c r="C132" s="72"/>
      <c r="D132" s="72"/>
      <c r="E132" s="72"/>
      <c r="F132" s="73" t="s">
        <v>366</v>
      </c>
      <c r="G132" s="72"/>
      <c r="H132" s="72"/>
    </row>
    <row r="133" spans="1:8" ht="14.1" customHeight="1" x14ac:dyDescent="0.25">
      <c r="A133" s="105"/>
      <c r="B133" s="72"/>
      <c r="C133" s="72"/>
      <c r="D133" s="72"/>
      <c r="E133" s="73" t="s">
        <v>338</v>
      </c>
      <c r="F133" s="73" t="s">
        <v>426</v>
      </c>
      <c r="G133" s="72"/>
      <c r="H133" s="72"/>
    </row>
    <row r="134" spans="1:8" ht="14.1" customHeight="1" thickBot="1" x14ac:dyDescent="0.3">
      <c r="A134" s="105"/>
      <c r="B134" s="77">
        <f>B18*E134</f>
        <v>8.2480655624443123E+39</v>
      </c>
      <c r="C134" s="77">
        <f>C18*E134</f>
        <v>7.5161932601181662E+32</v>
      </c>
      <c r="D134" s="77">
        <f>D18*E134</f>
        <v>6.8492618900454055E+25</v>
      </c>
      <c r="E134" s="77">
        <f>1/E5</f>
        <v>6.2415090744607631E+18</v>
      </c>
      <c r="F134" s="89">
        <f>F18*E134</f>
        <v>568768374636.02661</v>
      </c>
      <c r="G134" s="77">
        <f>G18*E134</f>
        <v>51830.007795679798</v>
      </c>
      <c r="H134" s="77">
        <f>H18*E134</f>
        <v>4.7230996445948858E-3</v>
      </c>
    </row>
    <row r="135" spans="1:8" ht="14.1" customHeight="1" x14ac:dyDescent="0.25">
      <c r="A135" s="107"/>
      <c r="B135" s="48" t="s">
        <v>215</v>
      </c>
      <c r="C135" s="32" t="s">
        <v>216</v>
      </c>
      <c r="D135" s="32" t="s">
        <v>217</v>
      </c>
      <c r="E135" s="75" t="s">
        <v>67</v>
      </c>
      <c r="F135" s="32" t="s">
        <v>218</v>
      </c>
      <c r="G135" s="39" t="s">
        <v>219</v>
      </c>
      <c r="H135" s="32" t="s">
        <v>220</v>
      </c>
    </row>
    <row r="136" spans="1:8" ht="14.1" customHeight="1" x14ac:dyDescent="0.25">
      <c r="A136" s="105">
        <v>3</v>
      </c>
      <c r="B136" s="46"/>
      <c r="C136" s="30"/>
      <c r="D136" s="30"/>
      <c r="E136" s="68"/>
      <c r="F136" s="30"/>
      <c r="G136" s="35"/>
      <c r="H136" s="30"/>
    </row>
    <row r="137" spans="1:8" ht="14.1" customHeight="1" x14ac:dyDescent="0.25">
      <c r="A137" s="107"/>
      <c r="B137" s="46"/>
      <c r="C137" s="30"/>
      <c r="D137" s="30"/>
      <c r="E137" s="68"/>
      <c r="F137" s="30"/>
      <c r="G137" s="35"/>
      <c r="H137" s="30"/>
    </row>
    <row r="138" spans="1:8" ht="14.1" customHeight="1" thickBot="1" x14ac:dyDescent="0.3">
      <c r="A138" s="105"/>
      <c r="B138" s="51">
        <f>B22*E134</f>
        <v>2.7134821773612581E+55</v>
      </c>
      <c r="C138" s="31">
        <f>C22*E134</f>
        <v>2.4727078487103326E+48</v>
      </c>
      <c r="D138" s="31">
        <f>D22*E134</f>
        <v>2.2532980522538586E+41</v>
      </c>
      <c r="E138" s="70">
        <f>E22*E134</f>
        <v>2.0533570575024379E+34</v>
      </c>
      <c r="F138" s="31">
        <f>F22*E134</f>
        <v>1.8711573470618972E+27</v>
      </c>
      <c r="G138" s="36">
        <f>G22*E134</f>
        <v>1.7051246906479929E+20</v>
      </c>
      <c r="H138" s="31">
        <f>H22*E134</f>
        <v>15538245435226.008</v>
      </c>
    </row>
    <row r="139" spans="1:8" ht="14.1" customHeight="1" x14ac:dyDescent="0.25">
      <c r="A139" s="105"/>
      <c r="B139" s="32" t="s">
        <v>221</v>
      </c>
      <c r="C139" s="32" t="s">
        <v>222</v>
      </c>
      <c r="D139" s="39" t="s">
        <v>223</v>
      </c>
      <c r="E139" s="71" t="s">
        <v>68</v>
      </c>
      <c r="F139" s="39" t="s">
        <v>224</v>
      </c>
      <c r="G139" s="32" t="s">
        <v>225</v>
      </c>
      <c r="H139" s="41" t="s">
        <v>226</v>
      </c>
    </row>
    <row r="140" spans="1:8" ht="14.1" customHeight="1" x14ac:dyDescent="0.25">
      <c r="A140" s="105">
        <v>4</v>
      </c>
      <c r="B140" s="30"/>
      <c r="C140" s="30"/>
      <c r="D140" s="35"/>
      <c r="E140" s="72"/>
      <c r="F140" s="35"/>
      <c r="G140" s="30"/>
      <c r="H140" s="42"/>
    </row>
    <row r="141" spans="1:8" ht="14.1" customHeight="1" x14ac:dyDescent="0.25">
      <c r="A141" s="105"/>
      <c r="B141" s="30"/>
      <c r="C141" s="30"/>
      <c r="D141" s="35"/>
      <c r="E141" s="72"/>
      <c r="F141" s="35"/>
      <c r="G141" s="30"/>
      <c r="H141" s="42"/>
    </row>
    <row r="142" spans="1:8" ht="14.1" customHeight="1" thickBot="1" x14ac:dyDescent="0.3">
      <c r="A142" s="105"/>
      <c r="B142" s="31">
        <f>B26*E134</f>
        <v>8.9269241025227446E+70</v>
      </c>
      <c r="C142" s="31">
        <f>C26*E134</f>
        <v>8.1348149169032348E+63</v>
      </c>
      <c r="D142" s="47">
        <f>D26*E134</f>
        <v>7.412991638807627E+56</v>
      </c>
      <c r="E142" s="77">
        <f>E26*E134</f>
        <v>6.7552176169179659E+49</v>
      </c>
      <c r="F142" s="36">
        <f>F26*E134</f>
        <v>6.155809594203031E+42</v>
      </c>
      <c r="G142" s="31">
        <f>G26*E134</f>
        <v>5.6095886038044519E+35</v>
      </c>
      <c r="H142" s="44">
        <f>H26*E134</f>
        <v>5.1118352220585129E+28</v>
      </c>
    </row>
    <row r="143" spans="1:8" ht="14.1" customHeight="1" x14ac:dyDescent="0.25">
      <c r="A143" s="105"/>
      <c r="B143" s="48" t="s">
        <v>227</v>
      </c>
      <c r="C143" s="32" t="s">
        <v>228</v>
      </c>
      <c r="D143" s="32" t="s">
        <v>229</v>
      </c>
      <c r="E143" s="75" t="s">
        <v>69</v>
      </c>
      <c r="F143" s="32" t="s">
        <v>230</v>
      </c>
      <c r="G143" s="39" t="s">
        <v>231</v>
      </c>
      <c r="H143" s="32" t="s">
        <v>232</v>
      </c>
    </row>
    <row r="144" spans="1:8" ht="14.1" customHeight="1" x14ac:dyDescent="0.25">
      <c r="A144" s="105">
        <v>5</v>
      </c>
      <c r="B144" s="46"/>
      <c r="C144" s="30"/>
      <c r="D144" s="30"/>
      <c r="E144" s="68"/>
      <c r="F144" s="30"/>
      <c r="G144" s="35"/>
      <c r="H144" s="30"/>
    </row>
    <row r="145" spans="1:8" ht="14.1" customHeight="1" x14ac:dyDescent="0.25">
      <c r="A145" s="105"/>
      <c r="B145" s="46"/>
      <c r="C145" s="30"/>
      <c r="D145" s="30"/>
      <c r="E145" s="68"/>
      <c r="F145" s="30"/>
      <c r="G145" s="35"/>
      <c r="H145" s="30"/>
    </row>
    <row r="146" spans="1:8" ht="14.1" customHeight="1" thickBot="1" x14ac:dyDescent="0.3">
      <c r="A146" s="105"/>
      <c r="B146" s="62">
        <f>B30*E134</f>
        <v>2.936815822748336E+86</v>
      </c>
      <c r="C146" s="31">
        <f>C30*E134</f>
        <v>2.6762245190747371E+79</v>
      </c>
      <c r="D146" s="33">
        <f>D30*E134</f>
        <v>2.438756159313486E+72</v>
      </c>
      <c r="E146" s="78">
        <f>E30*E134</f>
        <v>2.2223589845315866E+65</v>
      </c>
      <c r="F146" s="31">
        <f>F30*E134</f>
        <v>2.0251632937007392E+58</v>
      </c>
      <c r="G146" s="45">
        <f>G30*E134</f>
        <v>1.8454652892261091E+51</v>
      </c>
      <c r="H146" s="31">
        <f>H30*E134</f>
        <v>1.6817123559033244E+44</v>
      </c>
    </row>
    <row r="147" spans="1:8" ht="15" customHeight="1" x14ac:dyDescent="0.25">
      <c r="A147" s="105"/>
      <c r="B147" s="6"/>
      <c r="C147" s="6"/>
      <c r="F147" s="6"/>
      <c r="G147" s="6"/>
      <c r="H147" s="6"/>
    </row>
    <row r="148" spans="1:8" ht="18" x14ac:dyDescent="0.25">
      <c r="A148" s="105"/>
      <c r="B148" s="6"/>
      <c r="D148" s="14"/>
      <c r="E148" s="102" t="s">
        <v>453</v>
      </c>
      <c r="F148" s="6"/>
      <c r="G148" s="6"/>
      <c r="H148" s="6"/>
    </row>
    <row r="149" spans="1:8" ht="18" x14ac:dyDescent="0.25">
      <c r="A149" s="105"/>
      <c r="B149" s="6"/>
      <c r="D149" s="14"/>
      <c r="E149" s="29"/>
      <c r="F149" s="6"/>
      <c r="G149" s="6"/>
      <c r="H149" s="6"/>
    </row>
    <row r="150" spans="1:8" ht="20.25" x14ac:dyDescent="0.3">
      <c r="A150" s="105"/>
      <c r="C150" s="103" t="s">
        <v>446</v>
      </c>
      <c r="D150" s="4"/>
      <c r="E150" s="4"/>
      <c r="F150" s="12"/>
      <c r="H150" s="101" t="s">
        <v>451</v>
      </c>
    </row>
    <row r="151" spans="1:8" ht="19.5" thickBot="1" x14ac:dyDescent="0.3">
      <c r="B151" s="5" t="s">
        <v>431</v>
      </c>
      <c r="C151" s="4"/>
      <c r="D151" s="4"/>
      <c r="E151" s="4"/>
    </row>
    <row r="152" spans="1:8" ht="20.25" x14ac:dyDescent="0.35">
      <c r="B152" s="5" t="s">
        <v>432</v>
      </c>
      <c r="C152" s="21" t="s">
        <v>385</v>
      </c>
      <c r="D152" s="22" t="s">
        <v>386</v>
      </c>
      <c r="E152" s="22" t="s">
        <v>46</v>
      </c>
      <c r="F152" s="22" t="s">
        <v>387</v>
      </c>
      <c r="G152" s="23" t="s">
        <v>0</v>
      </c>
    </row>
    <row r="153" spans="1:8" ht="19.5" thickBot="1" x14ac:dyDescent="0.3">
      <c r="B153" s="5" t="s">
        <v>433</v>
      </c>
      <c r="C153" s="96">
        <v>2.4254340000000001E-35</v>
      </c>
      <c r="D153" s="97">
        <v>9.1126740000000002E-8</v>
      </c>
      <c r="E153" s="98">
        <v>1.6021766339999999E-19</v>
      </c>
      <c r="F153" s="99">
        <f>D153/G153</f>
        <v>3.0396608576457252E-16</v>
      </c>
      <c r="G153" s="100">
        <v>299792458</v>
      </c>
      <c r="H153" s="6"/>
    </row>
    <row r="154" spans="1:8" x14ac:dyDescent="0.25">
      <c r="B154" s="5"/>
      <c r="C154" s="7"/>
      <c r="D154" s="8"/>
      <c r="E154" s="9"/>
      <c r="F154" s="10"/>
      <c r="G154" s="10"/>
      <c r="H154" s="6"/>
    </row>
    <row r="155" spans="1:8" thickBot="1" x14ac:dyDescent="0.3">
      <c r="A155" s="106" t="s">
        <v>1</v>
      </c>
      <c r="B155" s="1" t="s">
        <v>2</v>
      </c>
      <c r="C155" s="1" t="s">
        <v>3</v>
      </c>
      <c r="D155" s="1" t="s">
        <v>4</v>
      </c>
      <c r="E155" s="1" t="s">
        <v>5</v>
      </c>
      <c r="F155" s="1" t="s">
        <v>6</v>
      </c>
      <c r="G155" s="1" t="s">
        <v>7</v>
      </c>
      <c r="H155" s="3" t="s">
        <v>392</v>
      </c>
    </row>
    <row r="156" spans="1:8" ht="14.1" customHeight="1" x14ac:dyDescent="0.25">
      <c r="A156" s="105"/>
      <c r="B156" s="32" t="s">
        <v>233</v>
      </c>
      <c r="C156" s="34" t="s">
        <v>234</v>
      </c>
      <c r="D156" s="32" t="s">
        <v>235</v>
      </c>
      <c r="E156" s="67" t="s">
        <v>70</v>
      </c>
      <c r="F156" s="32" t="s">
        <v>236</v>
      </c>
      <c r="G156" s="34" t="s">
        <v>237</v>
      </c>
      <c r="H156" s="32" t="s">
        <v>238</v>
      </c>
    </row>
    <row r="157" spans="1:8" ht="14.1" customHeight="1" x14ac:dyDescent="0.25">
      <c r="A157" s="105">
        <v>1</v>
      </c>
      <c r="B157" s="30"/>
      <c r="C157" s="35"/>
      <c r="D157" s="30"/>
      <c r="E157" s="68"/>
      <c r="F157" s="30"/>
      <c r="G157" s="35"/>
      <c r="H157" s="30"/>
    </row>
    <row r="158" spans="1:8" ht="14.1" customHeight="1" x14ac:dyDescent="0.25">
      <c r="A158" s="105"/>
      <c r="B158" s="30"/>
      <c r="C158" s="35"/>
      <c r="D158" s="30"/>
      <c r="E158" s="68"/>
      <c r="F158" s="30"/>
      <c r="G158" s="35"/>
      <c r="H158" s="30"/>
    </row>
    <row r="159" spans="1:8" ht="14.1" customHeight="1" thickBot="1" x14ac:dyDescent="0.3">
      <c r="A159" s="105"/>
      <c r="B159" s="31">
        <f>B14*E163</f>
        <v>6.0808864482755037E-11</v>
      </c>
      <c r="C159" s="36">
        <f>C14*E163</f>
        <v>5.5413135834152533E-18</v>
      </c>
      <c r="D159" s="31">
        <f>D14*E163</f>
        <v>5.049618421743501E-25</v>
      </c>
      <c r="E159" s="76">
        <f>E14*E163</f>
        <v>4.601552650174304E-32</v>
      </c>
      <c r="F159" s="31">
        <f>F14*E163</f>
        <v>4.1932449194874479E-39</v>
      </c>
      <c r="G159" s="36">
        <f>G14*E163</f>
        <v>3.8211673953445361E-46</v>
      </c>
      <c r="H159" s="31">
        <f>H14*E163</f>
        <v>3.4821052773203876E-53</v>
      </c>
    </row>
    <row r="160" spans="1:8" ht="14.1" customHeight="1" x14ac:dyDescent="0.25">
      <c r="A160" s="105"/>
      <c r="B160" s="79" t="s">
        <v>71</v>
      </c>
      <c r="C160" s="71" t="s">
        <v>72</v>
      </c>
      <c r="D160" s="75" t="s">
        <v>73</v>
      </c>
      <c r="E160" s="71" t="s">
        <v>74</v>
      </c>
      <c r="F160" s="75" t="s">
        <v>75</v>
      </c>
      <c r="G160" s="71" t="s">
        <v>76</v>
      </c>
      <c r="H160" s="90" t="s">
        <v>77</v>
      </c>
    </row>
    <row r="161" spans="1:8" ht="14.1" customHeight="1" x14ac:dyDescent="0.25">
      <c r="A161" s="105">
        <v>2</v>
      </c>
      <c r="B161" s="80"/>
      <c r="C161" s="72"/>
      <c r="D161" s="68"/>
      <c r="E161" s="72"/>
      <c r="F161" s="68"/>
      <c r="G161" s="72"/>
      <c r="H161" s="91"/>
    </row>
    <row r="162" spans="1:8" ht="14.1" customHeight="1" x14ac:dyDescent="0.25">
      <c r="A162" s="105"/>
      <c r="B162" s="80"/>
      <c r="C162" s="72"/>
      <c r="D162" s="68"/>
      <c r="E162" s="73" t="s">
        <v>388</v>
      </c>
      <c r="F162" s="69" t="s">
        <v>427</v>
      </c>
      <c r="G162" s="73" t="s">
        <v>339</v>
      </c>
      <c r="H162" s="91"/>
    </row>
    <row r="163" spans="1:8" ht="14.1" customHeight="1" thickBot="1" x14ac:dyDescent="0.3">
      <c r="A163" s="105"/>
      <c r="B163" s="92">
        <f>B18*E163</f>
        <v>200051.47722253675</v>
      </c>
      <c r="C163" s="77">
        <f>C18*E163</f>
        <v>1.8230038951474032E-2</v>
      </c>
      <c r="D163" s="70">
        <f>D18*E163</f>
        <v>1.6612440197208469E-9</v>
      </c>
      <c r="E163" s="77">
        <f>C5/E5</f>
        <v>1.5138375186165649E-16</v>
      </c>
      <c r="F163" s="93">
        <f>F18*E163</f>
        <v>1.3795107796121688E-23</v>
      </c>
      <c r="G163" s="77">
        <f>G18*E163</f>
        <v>1.2571032014091541E-30</v>
      </c>
      <c r="H163" s="94">
        <f>H18*E163</f>
        <v>1.1455571658797961E-37</v>
      </c>
    </row>
    <row r="164" spans="1:8" ht="14.1" customHeight="1" x14ac:dyDescent="0.25">
      <c r="A164" s="107"/>
      <c r="B164" s="32" t="s">
        <v>239</v>
      </c>
      <c r="C164" s="32" t="s">
        <v>240</v>
      </c>
      <c r="D164" s="32" t="s">
        <v>241</v>
      </c>
      <c r="E164" s="75" t="s">
        <v>78</v>
      </c>
      <c r="F164" s="32" t="s">
        <v>242</v>
      </c>
      <c r="G164" s="39" t="s">
        <v>243</v>
      </c>
      <c r="H164" s="32" t="s">
        <v>244</v>
      </c>
    </row>
    <row r="165" spans="1:8" ht="14.1" customHeight="1" x14ac:dyDescent="0.25">
      <c r="A165" s="105">
        <v>3</v>
      </c>
      <c r="B165" s="30"/>
      <c r="C165" s="30"/>
      <c r="D165" s="30"/>
      <c r="E165" s="68"/>
      <c r="F165" s="30"/>
      <c r="G165" s="35"/>
      <c r="H165" s="30"/>
    </row>
    <row r="166" spans="1:8" ht="14.1" customHeight="1" x14ac:dyDescent="0.25">
      <c r="A166" s="107"/>
      <c r="B166" s="30"/>
      <c r="C166" s="30"/>
      <c r="D166" s="30"/>
      <c r="E166" s="69" t="s">
        <v>402</v>
      </c>
      <c r="F166" s="37" t="s">
        <v>340</v>
      </c>
      <c r="G166" s="40" t="s">
        <v>403</v>
      </c>
      <c r="H166" s="37" t="s">
        <v>404</v>
      </c>
    </row>
    <row r="167" spans="1:8" ht="14.1" customHeight="1" thickBot="1" x14ac:dyDescent="0.3">
      <c r="A167" s="105"/>
      <c r="B167" s="31">
        <f>B22*E163</f>
        <v>6.5813749161964208E+20</v>
      </c>
      <c r="C167" s="31">
        <f>C22*E163</f>
        <v>59973924083075.305</v>
      </c>
      <c r="D167" s="31">
        <f>D22*E163</f>
        <v>5465228.1866981424</v>
      </c>
      <c r="E167" s="70">
        <f>E22*E163</f>
        <v>0.49802842800991309</v>
      </c>
      <c r="F167" s="31">
        <f>F22*E163</f>
        <v>4.5383707071868073E-8</v>
      </c>
      <c r="G167" s="36">
        <f>G22*E163</f>
        <v>4.1356692745742831E-15</v>
      </c>
      <c r="H167" s="31">
        <f>H22*E163</f>
        <v>3.7687005871011933E-22</v>
      </c>
    </row>
    <row r="168" spans="1:8" ht="14.1" customHeight="1" x14ac:dyDescent="0.25">
      <c r="A168" s="105"/>
      <c r="B168" s="32" t="s">
        <v>245</v>
      </c>
      <c r="C168" s="32" t="s">
        <v>246</v>
      </c>
      <c r="D168" s="39" t="s">
        <v>247</v>
      </c>
      <c r="E168" s="71" t="s">
        <v>79</v>
      </c>
      <c r="F168" s="39" t="s">
        <v>248</v>
      </c>
      <c r="G168" s="32" t="s">
        <v>249</v>
      </c>
      <c r="H168" s="41" t="s">
        <v>250</v>
      </c>
    </row>
    <row r="169" spans="1:8" ht="14.1" customHeight="1" x14ac:dyDescent="0.25">
      <c r="A169" s="105">
        <v>4</v>
      </c>
      <c r="B169" s="30"/>
      <c r="C169" s="30"/>
      <c r="D169" s="35"/>
      <c r="E169" s="72"/>
      <c r="F169" s="35"/>
      <c r="G169" s="37" t="s">
        <v>381</v>
      </c>
      <c r="H169" s="42"/>
    </row>
    <row r="170" spans="1:8" ht="14.1" customHeight="1" x14ac:dyDescent="0.3">
      <c r="A170" s="105"/>
      <c r="B170" s="30"/>
      <c r="C170" s="30"/>
      <c r="D170" s="35"/>
      <c r="E170" s="72"/>
      <c r="F170" s="40" t="s">
        <v>429</v>
      </c>
      <c r="G170" s="37" t="s">
        <v>382</v>
      </c>
      <c r="H170" s="43" t="s">
        <v>428</v>
      </c>
    </row>
    <row r="171" spans="1:8" ht="14.1" customHeight="1" thickBot="1" x14ac:dyDescent="0.3">
      <c r="A171" s="105"/>
      <c r="B171" s="31">
        <f>B26*E163</f>
        <v>2.1651675053294662E+36</v>
      </c>
      <c r="C171" s="31">
        <f>C26*E163</f>
        <v>1.9730465631460688E+29</v>
      </c>
      <c r="D171" s="47">
        <f>D26*E163</f>
        <v>1.7979730116770542E+22</v>
      </c>
      <c r="E171" s="77">
        <f>E26*E163</f>
        <v>1638434191621119</v>
      </c>
      <c r="F171" s="36">
        <f>F26*E163</f>
        <v>149305166.58696789</v>
      </c>
      <c r="G171" s="31">
        <f>G26*E163</f>
        <v>13.605693096227313</v>
      </c>
      <c r="H171" s="44">
        <f>H26*E163</f>
        <v>1.2398424572997012E-6</v>
      </c>
    </row>
    <row r="172" spans="1:8" ht="14.1" customHeight="1" x14ac:dyDescent="0.25">
      <c r="A172" s="105"/>
      <c r="B172" s="32" t="s">
        <v>251</v>
      </c>
      <c r="C172" s="39" t="s">
        <v>252</v>
      </c>
      <c r="D172" s="32" t="s">
        <v>253</v>
      </c>
      <c r="E172" s="75" t="s">
        <v>80</v>
      </c>
      <c r="F172" s="32" t="s">
        <v>254</v>
      </c>
      <c r="G172" s="39" t="s">
        <v>255</v>
      </c>
      <c r="H172" s="32" t="s">
        <v>256</v>
      </c>
    </row>
    <row r="173" spans="1:8" ht="14.1" customHeight="1" x14ac:dyDescent="0.25">
      <c r="A173" s="105">
        <v>5</v>
      </c>
      <c r="B173" s="30"/>
      <c r="C173" s="35"/>
      <c r="D173" s="30"/>
      <c r="E173" s="68"/>
      <c r="F173" s="30"/>
      <c r="G173" s="35"/>
      <c r="H173" s="30"/>
    </row>
    <row r="174" spans="1:8" ht="14.1" customHeight="1" x14ac:dyDescent="0.25">
      <c r="A174" s="105"/>
      <c r="B174" s="30"/>
      <c r="C174" s="35"/>
      <c r="D174" s="30"/>
      <c r="E174" s="68"/>
      <c r="F174" s="30"/>
      <c r="G174" s="35"/>
      <c r="H174" s="30"/>
    </row>
    <row r="175" spans="1:8" ht="14.1" customHeight="1" thickBot="1" x14ac:dyDescent="0.3">
      <c r="A175" s="105"/>
      <c r="B175" s="31">
        <f>B30*E163</f>
        <v>7.1230561787291926E+51</v>
      </c>
      <c r="C175" s="45">
        <f>C30*E163</f>
        <v>6.4910088840444871E+44</v>
      </c>
      <c r="D175" s="33">
        <f>D30*E163</f>
        <v>5.9150447891401208E+37</v>
      </c>
      <c r="E175" s="78">
        <f>E30*E163</f>
        <v>5.3901874858832668E+30</v>
      </c>
      <c r="F175" s="31">
        <f>F30*E163</f>
        <v>4.9119021357733819E+23</v>
      </c>
      <c r="G175" s="45">
        <f>G30*E163</f>
        <v>4.4760562883206568E+16</v>
      </c>
      <c r="H175" s="31">
        <f>H30*E163</f>
        <v>4078884176.1116152</v>
      </c>
    </row>
    <row r="176" spans="1:8" ht="15" customHeight="1" x14ac:dyDescent="0.25">
      <c r="A176" s="105"/>
      <c r="B176" s="6"/>
      <c r="C176" s="6"/>
      <c r="F176" s="6"/>
      <c r="G176" s="6"/>
      <c r="H176" s="6"/>
    </row>
    <row r="177" spans="1:8" x14ac:dyDescent="0.25">
      <c r="A177" s="105"/>
      <c r="B177" s="6"/>
      <c r="E177" s="102" t="s">
        <v>454</v>
      </c>
      <c r="F177" s="16"/>
      <c r="G177" s="6"/>
      <c r="H177" s="6"/>
    </row>
    <row r="178" spans="1:8" x14ac:dyDescent="0.25">
      <c r="A178" s="105"/>
      <c r="B178" s="6"/>
      <c r="E178" s="29"/>
      <c r="F178" s="16"/>
      <c r="G178" s="6"/>
      <c r="H178" s="6"/>
    </row>
    <row r="179" spans="1:8" ht="20.25" x14ac:dyDescent="0.3">
      <c r="A179" s="105"/>
      <c r="C179" s="103" t="s">
        <v>447</v>
      </c>
      <c r="D179" s="4"/>
      <c r="E179" s="4"/>
      <c r="F179" s="12"/>
      <c r="H179" s="101" t="s">
        <v>451</v>
      </c>
    </row>
    <row r="180" spans="1:8" ht="19.5" thickBot="1" x14ac:dyDescent="0.3">
      <c r="B180" s="5" t="s">
        <v>431</v>
      </c>
      <c r="C180" s="4"/>
      <c r="D180" s="4"/>
      <c r="E180" s="4"/>
    </row>
    <row r="181" spans="1:8" ht="20.25" x14ac:dyDescent="0.35">
      <c r="B181" s="5" t="s">
        <v>432</v>
      </c>
      <c r="C181" s="21" t="s">
        <v>385</v>
      </c>
      <c r="D181" s="22" t="s">
        <v>386</v>
      </c>
      <c r="E181" s="22" t="s">
        <v>46</v>
      </c>
      <c r="F181" s="22" t="s">
        <v>387</v>
      </c>
      <c r="G181" s="23" t="s">
        <v>0</v>
      </c>
    </row>
    <row r="182" spans="1:8" ht="19.5" thickBot="1" x14ac:dyDescent="0.3">
      <c r="B182" s="5" t="s">
        <v>433</v>
      </c>
      <c r="C182" s="96">
        <v>2.4254340000000001E-35</v>
      </c>
      <c r="D182" s="97">
        <v>9.1126740000000002E-8</v>
      </c>
      <c r="E182" s="98">
        <v>1.6021766339999999E-19</v>
      </c>
      <c r="F182" s="99">
        <f>D182/G182</f>
        <v>3.0396608576457252E-16</v>
      </c>
      <c r="G182" s="100">
        <v>299792458</v>
      </c>
      <c r="H182" s="6"/>
    </row>
    <row r="183" spans="1:8" x14ac:dyDescent="0.25">
      <c r="B183" s="5"/>
      <c r="C183" s="7"/>
      <c r="D183" s="8"/>
      <c r="E183" s="9"/>
      <c r="F183" s="10"/>
      <c r="G183" s="10"/>
      <c r="H183" s="6"/>
    </row>
    <row r="184" spans="1:8" thickBot="1" x14ac:dyDescent="0.3">
      <c r="A184" s="106" t="s">
        <v>1</v>
      </c>
      <c r="B184" s="1" t="s">
        <v>2</v>
      </c>
      <c r="C184" s="1" t="s">
        <v>3</v>
      </c>
      <c r="D184" s="1" t="s">
        <v>4</v>
      </c>
      <c r="E184" s="1" t="s">
        <v>5</v>
      </c>
      <c r="F184" s="1" t="s">
        <v>6</v>
      </c>
      <c r="G184" s="1" t="s">
        <v>7</v>
      </c>
      <c r="H184" s="3" t="s">
        <v>392</v>
      </c>
    </row>
    <row r="185" spans="1:8" ht="14.1" customHeight="1" x14ac:dyDescent="0.25">
      <c r="A185" s="105"/>
      <c r="B185" s="50" t="s">
        <v>257</v>
      </c>
      <c r="C185" s="32" t="s">
        <v>258</v>
      </c>
      <c r="D185" s="34" t="s">
        <v>259</v>
      </c>
      <c r="E185" s="71" t="s">
        <v>81</v>
      </c>
      <c r="F185" s="34" t="s">
        <v>260</v>
      </c>
      <c r="G185" s="32" t="s">
        <v>261</v>
      </c>
      <c r="H185" s="60" t="s">
        <v>262</v>
      </c>
    </row>
    <row r="186" spans="1:8" ht="14.1" customHeight="1" x14ac:dyDescent="0.25">
      <c r="A186" s="105">
        <v>1</v>
      </c>
      <c r="B186" s="46"/>
      <c r="C186" s="30"/>
      <c r="D186" s="35"/>
      <c r="E186" s="72"/>
      <c r="F186" s="35"/>
      <c r="G186" s="30"/>
      <c r="H186" s="42"/>
    </row>
    <row r="187" spans="1:8" ht="14.1" customHeight="1" x14ac:dyDescent="0.25">
      <c r="A187" s="105"/>
      <c r="B187" s="46"/>
      <c r="C187" s="37" t="s">
        <v>343</v>
      </c>
      <c r="D187" s="35"/>
      <c r="E187" s="72"/>
      <c r="F187" s="35"/>
      <c r="G187" s="30"/>
      <c r="H187" s="42"/>
    </row>
    <row r="188" spans="1:8" ht="14.1" customHeight="1" thickBot="1" x14ac:dyDescent="0.3">
      <c r="A188" s="105"/>
      <c r="B188" s="51">
        <f>B14*E192</f>
        <v>2.6534344580798313E+21</v>
      </c>
      <c r="C188" s="31">
        <f>C14*E192</f>
        <v>241798831968481.75</v>
      </c>
      <c r="D188" s="36">
        <f>D14*E192</f>
        <v>22034339.293095525</v>
      </c>
      <c r="E188" s="87">
        <f>E14*E192</f>
        <v>2.0079175078336999</v>
      </c>
      <c r="F188" s="36">
        <f>F14*E192</f>
        <v>1.8297497667780953E-7</v>
      </c>
      <c r="G188" s="31">
        <f>G14*E192</f>
        <v>1.6673913126224815E-14</v>
      </c>
      <c r="H188" s="44">
        <f>H14*E192</f>
        <v>1.5194393462360759E-21</v>
      </c>
    </row>
    <row r="189" spans="1:8" ht="14.1" customHeight="1" x14ac:dyDescent="0.25">
      <c r="A189" s="105"/>
      <c r="B189" s="71" t="s">
        <v>82</v>
      </c>
      <c r="C189" s="75" t="s">
        <v>83</v>
      </c>
      <c r="D189" s="71" t="s">
        <v>84</v>
      </c>
      <c r="E189" s="75" t="s">
        <v>85</v>
      </c>
      <c r="F189" s="71" t="s">
        <v>86</v>
      </c>
      <c r="G189" s="75" t="s">
        <v>87</v>
      </c>
      <c r="H189" s="71" t="s">
        <v>88</v>
      </c>
    </row>
    <row r="190" spans="1:8" ht="14.1" customHeight="1" x14ac:dyDescent="0.25">
      <c r="A190" s="105">
        <v>2</v>
      </c>
      <c r="B190" s="72"/>
      <c r="C190" s="68"/>
      <c r="D190" s="72"/>
      <c r="E190" s="68"/>
      <c r="F190" s="72"/>
      <c r="G190" s="68"/>
      <c r="H190" s="72"/>
    </row>
    <row r="191" spans="1:8" ht="14.1" customHeight="1" x14ac:dyDescent="0.25">
      <c r="A191" s="105"/>
      <c r="B191" s="72"/>
      <c r="C191" s="68"/>
      <c r="D191" s="72"/>
      <c r="E191" s="69" t="s">
        <v>389</v>
      </c>
      <c r="F191" s="72"/>
      <c r="G191" s="68"/>
      <c r="H191" s="72"/>
    </row>
    <row r="192" spans="1:8" ht="14.1" customHeight="1" thickBot="1" x14ac:dyDescent="0.3">
      <c r="A192" s="105"/>
      <c r="B192" s="77">
        <f>B18*E192</f>
        <v>8.7293766717612267E+36</v>
      </c>
      <c r="C192" s="70">
        <f>C18*E192</f>
        <v>7.9547963832965075E+29</v>
      </c>
      <c r="D192" s="77">
        <f>D18*E192</f>
        <v>7.2489466177360123E+22</v>
      </c>
      <c r="E192" s="70">
        <f>E5/C5</f>
        <v>6605728737083090</v>
      </c>
      <c r="F192" s="89">
        <f>F18*E192</f>
        <v>601958525.13469911</v>
      </c>
      <c r="G192" s="70">
        <f>G18*E192</f>
        <v>54.854518010733194</v>
      </c>
      <c r="H192" s="77">
        <f>H18*E192</f>
        <v>4.9987134005894015E-6</v>
      </c>
    </row>
    <row r="193" spans="1:8" ht="14.1" customHeight="1" x14ac:dyDescent="0.25">
      <c r="A193" s="107"/>
      <c r="B193" s="48" t="s">
        <v>263</v>
      </c>
      <c r="C193" s="32" t="s">
        <v>264</v>
      </c>
      <c r="D193" s="39" t="s">
        <v>265</v>
      </c>
      <c r="E193" s="71" t="s">
        <v>89</v>
      </c>
      <c r="F193" s="39" t="s">
        <v>266</v>
      </c>
      <c r="G193" s="32" t="s">
        <v>267</v>
      </c>
      <c r="H193" s="41" t="s">
        <v>268</v>
      </c>
    </row>
    <row r="194" spans="1:8" ht="14.1" customHeight="1" x14ac:dyDescent="0.25">
      <c r="A194" s="105">
        <v>3</v>
      </c>
      <c r="B194" s="46"/>
      <c r="C194" s="30"/>
      <c r="D194" s="35"/>
      <c r="E194" s="72"/>
      <c r="F194" s="35"/>
      <c r="G194" s="30"/>
      <c r="H194" s="42"/>
    </row>
    <row r="195" spans="1:8" ht="14.1" customHeight="1" x14ac:dyDescent="0.25">
      <c r="A195" s="107"/>
      <c r="B195" s="46"/>
      <c r="C195" s="30"/>
      <c r="D195" s="35"/>
      <c r="E195" s="72"/>
      <c r="F195" s="35"/>
      <c r="G195" s="30"/>
      <c r="H195" s="42"/>
    </row>
    <row r="196" spans="1:8" ht="14.1" customHeight="1" thickBot="1" x14ac:dyDescent="0.3">
      <c r="A196" s="105"/>
      <c r="B196" s="51">
        <f>B22*E192</f>
        <v>2.8718258649822841E+52</v>
      </c>
      <c r="C196" s="31">
        <f>C22*E192</f>
        <v>2.6170012892351571E+45</v>
      </c>
      <c r="D196" s="36">
        <f>D22*E192</f>
        <v>2.3847879606379699E+38</v>
      </c>
      <c r="E196" s="77">
        <f>E5*E192</f>
        <v>1.0583544233096855E-3</v>
      </c>
      <c r="F196" s="36">
        <f>F22*E192</f>
        <v>1.9803476549713752E+24</v>
      </c>
      <c r="G196" s="31">
        <f>G22*E192</f>
        <v>1.8046262586418624E+17</v>
      </c>
      <c r="H196" s="44">
        <f>H22*E192</f>
        <v>16444970786.842974</v>
      </c>
    </row>
    <row r="197" spans="1:8" ht="14.1" customHeight="1" x14ac:dyDescent="0.25">
      <c r="A197" s="105"/>
      <c r="B197" s="32" t="s">
        <v>269</v>
      </c>
      <c r="C197" s="39" t="s">
        <v>270</v>
      </c>
      <c r="D197" s="32" t="s">
        <v>271</v>
      </c>
      <c r="E197" s="75" t="s">
        <v>90</v>
      </c>
      <c r="F197" s="32" t="s">
        <v>272</v>
      </c>
      <c r="G197" s="39" t="s">
        <v>273</v>
      </c>
      <c r="H197" s="32" t="s">
        <v>274</v>
      </c>
    </row>
    <row r="198" spans="1:8" ht="14.1" customHeight="1" x14ac:dyDescent="0.25">
      <c r="A198" s="105">
        <v>4</v>
      </c>
      <c r="B198" s="30"/>
      <c r="C198" s="35"/>
      <c r="D198" s="30"/>
      <c r="E198" s="68"/>
      <c r="F198" s="30"/>
      <c r="G198" s="35"/>
      <c r="H198" s="30"/>
    </row>
    <row r="199" spans="1:8" ht="14.1" customHeight="1" x14ac:dyDescent="0.25">
      <c r="A199" s="105"/>
      <c r="B199" s="30"/>
      <c r="C199" s="35"/>
      <c r="D199" s="30"/>
      <c r="E199" s="68"/>
      <c r="F199" s="30"/>
      <c r="G199" s="35"/>
      <c r="H199" s="30"/>
    </row>
    <row r="200" spans="1:8" ht="14.1" customHeight="1" thickBot="1" x14ac:dyDescent="0.3">
      <c r="A200" s="105"/>
      <c r="B200" s="31">
        <f>B26*E192</f>
        <v>9.4478496104547908E+67</v>
      </c>
      <c r="C200" s="36">
        <f>C26*E192</f>
        <v>8.6095173501101503E+60</v>
      </c>
      <c r="D200" s="33">
        <f>D26*E192</f>
        <v>7.8455724908897671E+53</v>
      </c>
      <c r="E200" s="70">
        <f>E26*E192</f>
        <v>7.1494144452846422E+46</v>
      </c>
      <c r="F200" s="31">
        <f>F26*E192</f>
        <v>6.5150283130769789E+39</v>
      </c>
      <c r="G200" s="36">
        <f>G26*E192</f>
        <v>5.9369329117840449E+32</v>
      </c>
      <c r="H200" s="31">
        <f>15*E192</f>
        <v>9.9085931056246352E+16</v>
      </c>
    </row>
    <row r="201" spans="1:8" ht="14.1" customHeight="1" x14ac:dyDescent="0.25">
      <c r="A201" s="105"/>
      <c r="B201" s="48" t="s">
        <v>275</v>
      </c>
      <c r="C201" s="32" t="s">
        <v>276</v>
      </c>
      <c r="D201" s="39" t="s">
        <v>277</v>
      </c>
      <c r="E201" s="71" t="s">
        <v>91</v>
      </c>
      <c r="F201" s="39" t="s">
        <v>278</v>
      </c>
      <c r="G201" s="32" t="s">
        <v>279</v>
      </c>
      <c r="H201" s="41" t="s">
        <v>280</v>
      </c>
    </row>
    <row r="202" spans="1:8" ht="14.1" customHeight="1" x14ac:dyDescent="0.25">
      <c r="A202" s="105">
        <v>5</v>
      </c>
      <c r="B202" s="46"/>
      <c r="C202" s="30"/>
      <c r="D202" s="35"/>
      <c r="E202" s="72"/>
      <c r="F202" s="35"/>
      <c r="G202" s="30"/>
      <c r="H202" s="42"/>
    </row>
    <row r="203" spans="1:8" ht="14.1" customHeight="1" x14ac:dyDescent="0.25">
      <c r="A203" s="105"/>
      <c r="B203" s="46"/>
      <c r="C203" s="30"/>
      <c r="D203" s="35"/>
      <c r="E203" s="72"/>
      <c r="F203" s="35"/>
      <c r="G203" s="30"/>
      <c r="H203" s="42"/>
    </row>
    <row r="204" spans="1:8" ht="14.1" customHeight="1" thickBot="1" x14ac:dyDescent="0.3">
      <c r="A204" s="105"/>
      <c r="B204" s="62">
        <f>B30*E192</f>
        <v>3.1081920164515748E+83</v>
      </c>
      <c r="C204" s="31">
        <f>C30*E192</f>
        <v>2.8323940575325837E+76</v>
      </c>
      <c r="D204" s="56">
        <f>D30*E192</f>
        <v>2.5810683685831682E+69</v>
      </c>
      <c r="E204" s="87">
        <f>E30*E192</f>
        <v>2.3520434614610258E+62</v>
      </c>
      <c r="F204" s="45">
        <f>F30*E192</f>
        <v>2.1433405298125891E+55</v>
      </c>
      <c r="G204" s="31">
        <f>G30*E192</f>
        <v>1.9531563519169407E+48</v>
      </c>
      <c r="H204" s="59">
        <f>H30*E192</f>
        <v>1.7798477106048356E+41</v>
      </c>
    </row>
    <row r="205" spans="1:8" ht="15" customHeight="1" x14ac:dyDescent="0.25">
      <c r="A205" s="105"/>
      <c r="B205" s="6"/>
      <c r="C205" s="6"/>
      <c r="F205" s="6"/>
      <c r="G205" s="6"/>
      <c r="H205" s="6"/>
    </row>
    <row r="206" spans="1:8" x14ac:dyDescent="0.25">
      <c r="A206" s="105"/>
      <c r="B206" s="6"/>
      <c r="E206" s="102" t="s">
        <v>455</v>
      </c>
      <c r="F206" s="16"/>
      <c r="G206" s="6"/>
      <c r="H206" s="6"/>
    </row>
    <row r="207" spans="1:8" x14ac:dyDescent="0.25">
      <c r="A207" s="105"/>
      <c r="B207" s="6"/>
      <c r="E207" s="29"/>
      <c r="F207" s="16"/>
      <c r="G207" s="6"/>
      <c r="H207" s="6"/>
    </row>
    <row r="208" spans="1:8" ht="20.25" x14ac:dyDescent="0.3">
      <c r="A208" s="105"/>
      <c r="C208" s="103" t="s">
        <v>448</v>
      </c>
      <c r="D208" s="4"/>
      <c r="E208" s="4"/>
      <c r="F208" s="12"/>
      <c r="H208" s="101" t="s">
        <v>451</v>
      </c>
    </row>
    <row r="209" spans="1:8" ht="19.5" thickBot="1" x14ac:dyDescent="0.3">
      <c r="B209" s="5" t="s">
        <v>431</v>
      </c>
      <c r="C209" s="4"/>
      <c r="D209" s="4"/>
      <c r="E209" s="4"/>
      <c r="H209" s="65"/>
    </row>
    <row r="210" spans="1:8" ht="20.25" x14ac:dyDescent="0.35">
      <c r="B210" s="5" t="s">
        <v>432</v>
      </c>
      <c r="C210" s="21" t="s">
        <v>385</v>
      </c>
      <c r="D210" s="22" t="s">
        <v>386</v>
      </c>
      <c r="E210" s="22" t="s">
        <v>46</v>
      </c>
      <c r="F210" s="22" t="s">
        <v>387</v>
      </c>
      <c r="G210" s="23" t="s">
        <v>0</v>
      </c>
      <c r="H210" s="65"/>
    </row>
    <row r="211" spans="1:8" ht="19.5" thickBot="1" x14ac:dyDescent="0.3">
      <c r="B211" s="5" t="s">
        <v>433</v>
      </c>
      <c r="C211" s="96">
        <v>2.4254340000000001E-35</v>
      </c>
      <c r="D211" s="97">
        <v>9.1126740000000002E-8</v>
      </c>
      <c r="E211" s="98">
        <v>1.6021766339999999E-19</v>
      </c>
      <c r="F211" s="99">
        <f>D211/G211</f>
        <v>3.0396608576457252E-16</v>
      </c>
      <c r="G211" s="100">
        <v>299792458</v>
      </c>
      <c r="H211" s="6"/>
    </row>
    <row r="212" spans="1:8" x14ac:dyDescent="0.25">
      <c r="B212" s="5"/>
      <c r="C212" s="7"/>
      <c r="D212" s="8"/>
      <c r="E212" s="9"/>
      <c r="F212" s="10"/>
      <c r="G212" s="10"/>
      <c r="H212" s="6"/>
    </row>
    <row r="213" spans="1:8" thickBot="1" x14ac:dyDescent="0.3">
      <c r="A213" s="106" t="s">
        <v>1</v>
      </c>
      <c r="B213" s="1" t="s">
        <v>2</v>
      </c>
      <c r="C213" s="1" t="s">
        <v>3</v>
      </c>
      <c r="D213" s="1" t="s">
        <v>4</v>
      </c>
      <c r="E213" s="1" t="s">
        <v>5</v>
      </c>
      <c r="F213" s="1" t="s">
        <v>6</v>
      </c>
      <c r="G213" s="1" t="s">
        <v>7</v>
      </c>
      <c r="H213" s="3" t="s">
        <v>392</v>
      </c>
    </row>
    <row r="214" spans="1:8" ht="14.1" customHeight="1" x14ac:dyDescent="0.25">
      <c r="A214" s="105"/>
      <c r="B214" s="32" t="s">
        <v>281</v>
      </c>
      <c r="C214" s="34" t="s">
        <v>282</v>
      </c>
      <c r="D214" s="32" t="s">
        <v>283</v>
      </c>
      <c r="E214" s="67" t="s">
        <v>92</v>
      </c>
      <c r="F214" s="32" t="s">
        <v>284</v>
      </c>
      <c r="G214" s="34" t="s">
        <v>285</v>
      </c>
      <c r="H214" s="32" t="s">
        <v>286</v>
      </c>
    </row>
    <row r="215" spans="1:8" ht="14.1" customHeight="1" x14ac:dyDescent="0.25">
      <c r="A215" s="105">
        <v>1</v>
      </c>
      <c r="B215" s="30"/>
      <c r="C215" s="35"/>
      <c r="D215" s="30"/>
      <c r="E215" s="68"/>
      <c r="F215" s="30"/>
      <c r="G215" s="35"/>
      <c r="H215" s="30"/>
    </row>
    <row r="216" spans="1:8" ht="14.1" customHeight="1" x14ac:dyDescent="0.25">
      <c r="A216" s="105"/>
      <c r="B216" s="30"/>
      <c r="C216" s="35"/>
      <c r="D216" s="30"/>
      <c r="E216" s="68"/>
      <c r="F216" s="30"/>
      <c r="G216" s="35"/>
      <c r="H216" s="30"/>
    </row>
    <row r="217" spans="1:8" ht="14.1" customHeight="1" thickBot="1" x14ac:dyDescent="0.3">
      <c r="A217" s="105"/>
      <c r="B217" s="31">
        <f>B14*E221</f>
        <v>379539079.47677034</v>
      </c>
      <c r="C217" s="36">
        <f>C14*E221</f>
        <v>34.586159015318991</v>
      </c>
      <c r="D217" s="31">
        <f>D14*E221</f>
        <v>3.1517239201876299E-6</v>
      </c>
      <c r="E217" s="76">
        <f>E14*E221</f>
        <v>2.8720632622671894E-13</v>
      </c>
      <c r="F217" s="31">
        <f>F14*E221</f>
        <v>2.6172176216417398E-20</v>
      </c>
      <c r="G217" s="36">
        <f>G14*E221</f>
        <v>2.384985097307652E-27</v>
      </c>
      <c r="H217" s="31">
        <f>H14*E221</f>
        <v>2.1733591686622913E-34</v>
      </c>
    </row>
    <row r="218" spans="1:8" ht="14.1" customHeight="1" x14ac:dyDescent="0.25">
      <c r="A218" s="105"/>
      <c r="B218" s="79" t="s">
        <v>93</v>
      </c>
      <c r="C218" s="71" t="s">
        <v>94</v>
      </c>
      <c r="D218" s="75" t="s">
        <v>95</v>
      </c>
      <c r="E218" s="71" t="s">
        <v>96</v>
      </c>
      <c r="F218" s="75" t="s">
        <v>97</v>
      </c>
      <c r="G218" s="71" t="s">
        <v>98</v>
      </c>
      <c r="H218" s="90" t="s">
        <v>99</v>
      </c>
    </row>
    <row r="219" spans="1:8" ht="14.1" customHeight="1" x14ac:dyDescent="0.25">
      <c r="A219" s="105">
        <v>2</v>
      </c>
      <c r="B219" s="80"/>
      <c r="C219" s="72"/>
      <c r="D219" s="68"/>
      <c r="E219" s="72"/>
      <c r="F219" s="69" t="s">
        <v>376</v>
      </c>
      <c r="G219" s="72" t="s">
        <v>375</v>
      </c>
      <c r="H219" s="91"/>
    </row>
    <row r="220" spans="1:8" ht="14.1" customHeight="1" x14ac:dyDescent="0.25">
      <c r="A220" s="105"/>
      <c r="B220" s="80"/>
      <c r="C220" s="72"/>
      <c r="D220" s="68"/>
      <c r="E220" s="73" t="s">
        <v>390</v>
      </c>
      <c r="F220" s="69" t="s">
        <v>341</v>
      </c>
      <c r="G220" s="73" t="s">
        <v>430</v>
      </c>
      <c r="H220" s="91"/>
    </row>
    <row r="221" spans="1:8" ht="14.1" customHeight="1" thickBot="1" x14ac:dyDescent="0.3">
      <c r="A221" s="105"/>
      <c r="B221" s="80">
        <f>B18*E221</f>
        <v>1.2486231104437438E+24</v>
      </c>
      <c r="C221" s="77">
        <f>C18*E221</f>
        <v>1.1378295354339834E+17</v>
      </c>
      <c r="D221" s="70">
        <f>D18*E221</f>
        <v>10368669623.98134</v>
      </c>
      <c r="E221" s="95">
        <f>C5/E5^2</f>
        <v>944.86306097044542</v>
      </c>
      <c r="F221" s="93">
        <f>F18*E221</f>
        <v>8.6102290492657933E-5</v>
      </c>
      <c r="G221" s="77">
        <f>G18*E221</f>
        <v>7.8462210391289115E-12</v>
      </c>
      <c r="H221" s="94">
        <f>H18*E221</f>
        <v>7.1500054461523017E-19</v>
      </c>
    </row>
    <row r="222" spans="1:8" ht="14.1" customHeight="1" x14ac:dyDescent="0.25">
      <c r="A222" s="105"/>
      <c r="B222" s="46" t="s">
        <v>287</v>
      </c>
      <c r="C222" s="32" t="s">
        <v>288</v>
      </c>
      <c r="D222" s="32" t="s">
        <v>289</v>
      </c>
      <c r="E222" s="75" t="s">
        <v>100</v>
      </c>
      <c r="F222" s="32" t="s">
        <v>290</v>
      </c>
      <c r="G222" s="39" t="s">
        <v>291</v>
      </c>
      <c r="H222" s="32" t="s">
        <v>292</v>
      </c>
    </row>
    <row r="223" spans="1:8" ht="14.1" customHeight="1" x14ac:dyDescent="0.25">
      <c r="A223" s="105">
        <v>3</v>
      </c>
      <c r="B223" s="46"/>
      <c r="C223" s="30"/>
      <c r="D223" s="30"/>
      <c r="E223" s="68"/>
      <c r="F223" s="30"/>
      <c r="G223" s="40" t="s">
        <v>372</v>
      </c>
      <c r="H223" s="30"/>
    </row>
    <row r="224" spans="1:8" ht="14.1" customHeight="1" x14ac:dyDescent="0.25">
      <c r="A224" s="105"/>
      <c r="B224" s="46"/>
      <c r="C224" s="30"/>
      <c r="D224" s="30"/>
      <c r="E224" s="68"/>
      <c r="F224" s="30"/>
      <c r="G224" s="40" t="s">
        <v>373</v>
      </c>
      <c r="H224" s="37" t="s">
        <v>374</v>
      </c>
    </row>
    <row r="225" spans="1:8" ht="14.1" customHeight="1" thickBot="1" x14ac:dyDescent="0.3">
      <c r="A225" s="105"/>
      <c r="B225" s="51">
        <f>B22*E221</f>
        <v>4.1077711261868404E+39</v>
      </c>
      <c r="C225" s="31">
        <f>C22*E221</f>
        <v>3.7432779139553544E+32</v>
      </c>
      <c r="D225" s="31">
        <f>D22*E221</f>
        <v>3.4111271321275197E+25</v>
      </c>
      <c r="E225" s="70">
        <f>E22*E221</f>
        <v>3.1084489527633014E+18</v>
      </c>
      <c r="F225" s="31">
        <f>F22*E221</f>
        <v>283262819521.7337</v>
      </c>
      <c r="G225" s="36">
        <f>G22*E221</f>
        <v>25812.817306223951</v>
      </c>
      <c r="H225" s="31">
        <f>H22*E221</f>
        <v>2.3522378913317706E-3</v>
      </c>
    </row>
    <row r="226" spans="1:8" ht="14.1" customHeight="1" x14ac:dyDescent="0.25">
      <c r="A226" s="105"/>
      <c r="B226" s="32" t="s">
        <v>293</v>
      </c>
      <c r="C226" s="32" t="s">
        <v>294</v>
      </c>
      <c r="D226" s="39" t="s">
        <v>295</v>
      </c>
      <c r="E226" s="71" t="s">
        <v>101</v>
      </c>
      <c r="F226" s="39" t="s">
        <v>296</v>
      </c>
      <c r="G226" s="32" t="s">
        <v>297</v>
      </c>
      <c r="H226" s="41" t="s">
        <v>298</v>
      </c>
    </row>
    <row r="227" spans="1:8" ht="14.1" customHeight="1" x14ac:dyDescent="0.25">
      <c r="A227" s="105">
        <v>4</v>
      </c>
      <c r="B227" s="30"/>
      <c r="C227" s="30"/>
      <c r="D227" s="35"/>
      <c r="E227" s="72"/>
      <c r="F227" s="35"/>
      <c r="G227" s="37" t="s">
        <v>378</v>
      </c>
      <c r="H227" s="42"/>
    </row>
    <row r="228" spans="1:8" ht="14.1" customHeight="1" x14ac:dyDescent="0.25">
      <c r="A228" s="105"/>
      <c r="B228" s="30"/>
      <c r="C228" s="30"/>
      <c r="D228" s="35"/>
      <c r="E228" s="72"/>
      <c r="F228" s="35"/>
      <c r="G228" s="37" t="s">
        <v>377</v>
      </c>
      <c r="H228" s="57" t="s">
        <v>440</v>
      </c>
    </row>
    <row r="229" spans="1:8" ht="14.1" customHeight="1" thickBot="1" x14ac:dyDescent="0.3">
      <c r="A229" s="105"/>
      <c r="B229" s="31">
        <f>B26*E221</f>
        <v>1.3513912632241435E+55</v>
      </c>
      <c r="C229" s="31">
        <f>C26*E221</f>
        <v>1.2314788028209811E+48</v>
      </c>
      <c r="D229" s="47">
        <f>D26*E221</f>
        <v>1.1222064868017882E+41</v>
      </c>
      <c r="E229" s="77">
        <f>E26*E221</f>
        <v>1.0226301874909998E+34</v>
      </c>
      <c r="F229" s="36">
        <f>F26*E221</f>
        <v>9.31889552116436E+26</v>
      </c>
      <c r="G229" s="31">
        <f>G26*E221</f>
        <v>8.4920056924430926E+19</v>
      </c>
      <c r="H229" s="44">
        <f>H26*E221</f>
        <v>7738487948137.8164</v>
      </c>
    </row>
    <row r="230" spans="1:8" ht="14.1" customHeight="1" x14ac:dyDescent="0.25">
      <c r="B230" s="48" t="s">
        <v>299</v>
      </c>
      <c r="C230" s="32" t="s">
        <v>300</v>
      </c>
      <c r="D230" s="32" t="s">
        <v>301</v>
      </c>
      <c r="E230" s="75" t="s">
        <v>102</v>
      </c>
      <c r="F230" s="32" t="s">
        <v>302</v>
      </c>
      <c r="G230" s="39" t="s">
        <v>303</v>
      </c>
      <c r="H230" s="32" t="s">
        <v>304</v>
      </c>
    </row>
    <row r="231" spans="1:8" ht="14.1" customHeight="1" x14ac:dyDescent="0.25">
      <c r="A231" s="104">
        <v>5</v>
      </c>
      <c r="B231" s="46"/>
      <c r="C231" s="30"/>
      <c r="D231" s="30"/>
      <c r="E231" s="68"/>
      <c r="F231" s="30"/>
      <c r="G231" s="35"/>
      <c r="H231" s="30"/>
    </row>
    <row r="232" spans="1:8" ht="14.1" customHeight="1" x14ac:dyDescent="0.25">
      <c r="B232" s="46"/>
      <c r="C232" s="30"/>
      <c r="D232" s="30"/>
      <c r="E232" s="68"/>
      <c r="F232" s="30"/>
      <c r="G232" s="35"/>
      <c r="H232" s="30"/>
    </row>
    <row r="233" spans="1:8" ht="14.1" customHeight="1" thickBot="1" x14ac:dyDescent="0.3">
      <c r="A233" s="105"/>
      <c r="B233" s="62">
        <f>B30*E221</f>
        <v>4.4458619777432062E+70</v>
      </c>
      <c r="C233" s="31">
        <f>C30*E221</f>
        <v>4.0513690852169098E+63</v>
      </c>
      <c r="D233" s="33">
        <f>D30*E221</f>
        <v>3.6918805727259917E+56</v>
      </c>
      <c r="E233" s="78">
        <f>E30*E221</f>
        <v>3.3642904106185257E+49</v>
      </c>
      <c r="F233" s="31">
        <f>F30*E221</f>
        <v>3.0657681753292768E+42</v>
      </c>
      <c r="G233" s="45">
        <f>G30*E221</f>
        <v>2.7937345941350542E+35</v>
      </c>
      <c r="H233" s="31">
        <f>H30*E221</f>
        <v>2.545839259887506E+28</v>
      </c>
    </row>
    <row r="234" spans="1:8" ht="15" customHeight="1" x14ac:dyDescent="0.25">
      <c r="A234" s="105"/>
      <c r="B234" s="13"/>
      <c r="C234" s="13"/>
      <c r="D234" s="66"/>
      <c r="E234" s="66"/>
      <c r="F234" s="13"/>
      <c r="G234" s="13"/>
      <c r="H234" s="13"/>
    </row>
    <row r="235" spans="1:8" x14ac:dyDescent="0.25">
      <c r="A235" s="105"/>
      <c r="B235" s="6"/>
      <c r="E235" s="102" t="s">
        <v>456</v>
      </c>
      <c r="F235" s="16"/>
      <c r="G235" s="6"/>
      <c r="H235" s="6"/>
    </row>
    <row r="236" spans="1:8" x14ac:dyDescent="0.25">
      <c r="A236" s="105"/>
      <c r="B236" s="6"/>
      <c r="E236" s="29"/>
      <c r="F236" s="16"/>
      <c r="G236" s="6"/>
      <c r="H236" s="6"/>
    </row>
    <row r="237" spans="1:8" ht="20.25" x14ac:dyDescent="0.3">
      <c r="A237" s="105"/>
      <c r="C237" s="103" t="s">
        <v>449</v>
      </c>
      <c r="D237" s="4"/>
      <c r="E237" s="4"/>
      <c r="F237" s="12"/>
      <c r="H237" s="101" t="s">
        <v>451</v>
      </c>
    </row>
    <row r="238" spans="1:8" ht="19.5" thickBot="1" x14ac:dyDescent="0.3">
      <c r="B238" s="5" t="s">
        <v>431</v>
      </c>
    </row>
    <row r="239" spans="1:8" ht="19.5" customHeight="1" x14ac:dyDescent="0.35">
      <c r="B239" s="5" t="s">
        <v>432</v>
      </c>
      <c r="C239" s="21" t="s">
        <v>385</v>
      </c>
      <c r="D239" s="22" t="s">
        <v>386</v>
      </c>
      <c r="E239" s="22" t="s">
        <v>46</v>
      </c>
      <c r="F239" s="22" t="s">
        <v>387</v>
      </c>
      <c r="G239" s="23" t="s">
        <v>0</v>
      </c>
    </row>
    <row r="240" spans="1:8" ht="19.5" customHeight="1" thickBot="1" x14ac:dyDescent="0.3">
      <c r="B240" s="5" t="s">
        <v>433</v>
      </c>
      <c r="C240" s="96">
        <v>2.4254340000000001E-35</v>
      </c>
      <c r="D240" s="97">
        <v>9.1126740000000002E-8</v>
      </c>
      <c r="E240" s="98">
        <v>1.6021766339999999E-19</v>
      </c>
      <c r="F240" s="99">
        <f>D240/G240</f>
        <v>3.0396608576457252E-16</v>
      </c>
      <c r="G240" s="100">
        <v>299792458</v>
      </c>
      <c r="H240" s="6"/>
    </row>
    <row r="241" spans="1:8" x14ac:dyDescent="0.25">
      <c r="B241" s="5"/>
      <c r="C241" s="7"/>
      <c r="D241" s="8"/>
      <c r="E241" s="9"/>
      <c r="F241" s="10"/>
      <c r="G241" s="10"/>
      <c r="H241" s="6"/>
    </row>
    <row r="242" spans="1:8" thickBot="1" x14ac:dyDescent="0.3">
      <c r="A242" s="106" t="s">
        <v>1</v>
      </c>
      <c r="B242" s="1" t="s">
        <v>2</v>
      </c>
      <c r="C242" s="1" t="s">
        <v>3</v>
      </c>
      <c r="D242" s="1" t="s">
        <v>4</v>
      </c>
      <c r="E242" s="1" t="s">
        <v>5</v>
      </c>
      <c r="F242" s="1" t="s">
        <v>6</v>
      </c>
      <c r="G242" s="1" t="s">
        <v>7</v>
      </c>
      <c r="H242" s="3" t="s">
        <v>392</v>
      </c>
    </row>
    <row r="243" spans="1:8" ht="14.1" customHeight="1" x14ac:dyDescent="0.25">
      <c r="A243" s="105"/>
      <c r="B243" s="32" t="s">
        <v>305</v>
      </c>
      <c r="C243" s="34" t="s">
        <v>306</v>
      </c>
      <c r="D243" s="32" t="s">
        <v>307</v>
      </c>
      <c r="E243" s="67" t="s">
        <v>103</v>
      </c>
      <c r="F243" s="32" t="s">
        <v>308</v>
      </c>
      <c r="G243" s="34" t="s">
        <v>309</v>
      </c>
      <c r="H243" s="32" t="s">
        <v>310</v>
      </c>
    </row>
    <row r="244" spans="1:8" ht="14.1" customHeight="1" x14ac:dyDescent="0.25">
      <c r="A244" s="105">
        <v>0</v>
      </c>
      <c r="B244" s="30"/>
      <c r="C244" s="35"/>
      <c r="D244" s="30"/>
      <c r="E244" s="68"/>
      <c r="F244" s="30"/>
      <c r="G244" s="35"/>
      <c r="H244" s="30"/>
    </row>
    <row r="245" spans="1:8" ht="14.1" customHeight="1" x14ac:dyDescent="0.25">
      <c r="A245" s="105"/>
      <c r="B245" s="30"/>
      <c r="C245" s="35"/>
      <c r="D245" s="30"/>
      <c r="E245" s="68"/>
      <c r="F245" s="30"/>
      <c r="G245" s="35"/>
      <c r="H245" s="30"/>
    </row>
    <row r="246" spans="1:8" ht="14.1" customHeight="1" thickBot="1" x14ac:dyDescent="0.3">
      <c r="A246" s="105"/>
      <c r="B246" s="31">
        <f>B10*E254</f>
        <v>1.2922421107351329E-13</v>
      </c>
      <c r="C246" s="36">
        <f>C10*E254</f>
        <v>1.1775781084201166E-20</v>
      </c>
      <c r="D246" s="31">
        <f>D10*E254</f>
        <v>1.0730885411569179E-27</v>
      </c>
      <c r="E246" s="76">
        <f>E10*E254</f>
        <v>9.7787060486985753E-35</v>
      </c>
      <c r="F246" s="31">
        <f>F10*E254</f>
        <v>8.9110160363618248E-42</v>
      </c>
      <c r="G246" s="36">
        <f>G10*E254</f>
        <v>8.1203184148137456E-49</v>
      </c>
      <c r="H246" s="31">
        <f>H10*E254</f>
        <v>7.3997814490394442E-56</v>
      </c>
    </row>
    <row r="247" spans="1:8" ht="14.1" customHeight="1" x14ac:dyDescent="0.25">
      <c r="A247" s="105"/>
      <c r="B247" s="32" t="s">
        <v>305</v>
      </c>
      <c r="C247" s="34" t="s">
        <v>306</v>
      </c>
      <c r="D247" s="32" t="s">
        <v>307</v>
      </c>
      <c r="E247" s="67" t="s">
        <v>103</v>
      </c>
      <c r="F247" s="32" t="s">
        <v>308</v>
      </c>
      <c r="G247" s="34" t="s">
        <v>309</v>
      </c>
      <c r="H247" s="32" t="s">
        <v>310</v>
      </c>
    </row>
    <row r="248" spans="1:8" ht="14.1" customHeight="1" x14ac:dyDescent="0.25">
      <c r="A248" s="105">
        <v>1</v>
      </c>
      <c r="B248" s="30"/>
      <c r="C248" s="35"/>
      <c r="D248" s="30"/>
      <c r="E248" s="68"/>
      <c r="F248" s="30"/>
      <c r="G248" s="35"/>
      <c r="H248" s="30"/>
    </row>
    <row r="249" spans="1:8" ht="14.1" customHeight="1" x14ac:dyDescent="0.25">
      <c r="A249" s="105"/>
      <c r="B249" s="30"/>
      <c r="C249" s="35"/>
      <c r="D249" s="30"/>
      <c r="E249" s="68"/>
      <c r="F249" s="30"/>
      <c r="G249" s="35"/>
      <c r="H249" s="30"/>
    </row>
    <row r="250" spans="1:8" ht="14.1" customHeight="1" thickBot="1" x14ac:dyDescent="0.3">
      <c r="A250" s="105"/>
      <c r="B250" s="31">
        <f>B14*E254</f>
        <v>425.12706885859581</v>
      </c>
      <c r="C250" s="36">
        <f>C14*E254</f>
        <v>3.8740443870839368E-5</v>
      </c>
      <c r="D250" s="31">
        <f>D14*E254</f>
        <v>3.5302903561025727E-12</v>
      </c>
      <c r="E250" s="76">
        <f>E14*E254</f>
        <v>3.2170385140506659E-19</v>
      </c>
      <c r="F250" s="31">
        <f>F14*E254</f>
        <v>2.9315823223988136E-26</v>
      </c>
      <c r="G250" s="36">
        <f>G14*E254</f>
        <v>2.6714554008183288E-33</v>
      </c>
      <c r="H250" s="31">
        <f>H14*E254</f>
        <v>2.4344102173196765E-40</v>
      </c>
    </row>
    <row r="251" spans="1:8" ht="14.1" customHeight="1" x14ac:dyDescent="0.25">
      <c r="A251" s="105"/>
      <c r="B251" s="79" t="s">
        <v>104</v>
      </c>
      <c r="C251" s="71" t="s">
        <v>105</v>
      </c>
      <c r="D251" s="75" t="s">
        <v>106</v>
      </c>
      <c r="E251" s="71" t="s">
        <v>107</v>
      </c>
      <c r="F251" s="75" t="s">
        <v>108</v>
      </c>
      <c r="G251" s="71" t="s">
        <v>109</v>
      </c>
      <c r="H251" s="90" t="s">
        <v>110</v>
      </c>
    </row>
    <row r="252" spans="1:8" ht="14.1" customHeight="1" x14ac:dyDescent="0.25">
      <c r="A252" s="105">
        <v>2</v>
      </c>
      <c r="B252" s="80"/>
      <c r="C252" s="72"/>
      <c r="D252" s="68"/>
      <c r="E252" s="72"/>
      <c r="F252" s="68"/>
      <c r="G252" s="72"/>
      <c r="H252" s="91"/>
    </row>
    <row r="253" spans="1:8" ht="14.1" customHeight="1" x14ac:dyDescent="0.25">
      <c r="A253" s="105"/>
      <c r="B253" s="80"/>
      <c r="C253" s="72"/>
      <c r="D253" s="68"/>
      <c r="E253" s="73" t="s">
        <v>391</v>
      </c>
      <c r="F253" s="68"/>
      <c r="G253" s="72"/>
      <c r="H253" s="91"/>
    </row>
    <row r="254" spans="1:8" ht="14.1" customHeight="1" thickBot="1" x14ac:dyDescent="0.3">
      <c r="A254" s="105"/>
      <c r="B254" s="92">
        <f>B18*E254</f>
        <v>1.3986003332880525E+18</v>
      </c>
      <c r="C254" s="77">
        <f>C18*E254</f>
        <v>127449888935.4537</v>
      </c>
      <c r="D254" s="70">
        <f>D18*E254</f>
        <v>11614.092892049968</v>
      </c>
      <c r="E254" s="77">
        <f>E5^2/C5</f>
        <v>1.0583544233096855E-3</v>
      </c>
      <c r="F254" s="93">
        <f>F18*E254</f>
        <v>9.6444388360791657E-11</v>
      </c>
      <c r="G254" s="77">
        <f>G18*E254</f>
        <v>8.7886627026128875E-18</v>
      </c>
      <c r="H254" s="94">
        <f>H18*E254</f>
        <v>8.0088218104870198E-25</v>
      </c>
    </row>
    <row r="255" spans="1:8" ht="14.1" customHeight="1" x14ac:dyDescent="0.25">
      <c r="A255" s="105"/>
      <c r="B255" s="32" t="s">
        <v>311</v>
      </c>
      <c r="C255" s="39" t="s">
        <v>312</v>
      </c>
      <c r="D255" s="32" t="s">
        <v>313</v>
      </c>
      <c r="E255" s="75" t="s">
        <v>111</v>
      </c>
      <c r="F255" s="32" t="s">
        <v>314</v>
      </c>
      <c r="G255" s="39" t="s">
        <v>315</v>
      </c>
      <c r="H255" s="32" t="s">
        <v>316</v>
      </c>
    </row>
    <row r="256" spans="1:8" ht="14.1" customHeight="1" x14ac:dyDescent="0.25">
      <c r="A256" s="105">
        <v>3</v>
      </c>
      <c r="B256" s="30"/>
      <c r="C256" s="35"/>
      <c r="D256" s="30"/>
      <c r="E256" s="69" t="s">
        <v>379</v>
      </c>
      <c r="F256" s="30"/>
      <c r="G256" s="35"/>
      <c r="H256" s="30"/>
    </row>
    <row r="257" spans="1:8" ht="14.1" customHeight="1" x14ac:dyDescent="0.25">
      <c r="A257" s="105"/>
      <c r="B257" s="30"/>
      <c r="C257" s="35"/>
      <c r="D257" s="30"/>
      <c r="E257" s="69" t="s">
        <v>380</v>
      </c>
      <c r="F257" s="37" t="s">
        <v>342</v>
      </c>
      <c r="G257" s="35"/>
      <c r="H257" s="30"/>
    </row>
    <row r="258" spans="1:8" ht="14.1" customHeight="1" thickBot="1" x14ac:dyDescent="0.3">
      <c r="A258" s="105"/>
      <c r="B258" s="31">
        <f>B22*E258</f>
        <v>1.5137123887416667E+49</v>
      </c>
      <c r="C258" s="36">
        <f>C22*E254</f>
        <v>4.1928983167604443E+26</v>
      </c>
      <c r="D258" s="31">
        <f>D22*E254</f>
        <v>3.820851547578667E+19</v>
      </c>
      <c r="E258" s="70">
        <f>E22*E254</f>
        <v>3481817455547.9883</v>
      </c>
      <c r="F258" s="31">
        <f>F22*E254</f>
        <v>317286.67399918311</v>
      </c>
      <c r="G258" s="36">
        <f>G22*E254</f>
        <v>2.8913300246988322E-2</v>
      </c>
      <c r="H258" s="31">
        <f>H22*E254</f>
        <v>2.6347747941492406E-9</v>
      </c>
    </row>
    <row r="259" spans="1:8" ht="14.1" customHeight="1" x14ac:dyDescent="0.25">
      <c r="A259" s="107"/>
      <c r="B259" s="48" t="s">
        <v>317</v>
      </c>
      <c r="C259" s="32" t="s">
        <v>318</v>
      </c>
      <c r="D259" s="39" t="s">
        <v>319</v>
      </c>
      <c r="E259" s="71" t="s">
        <v>112</v>
      </c>
      <c r="F259" s="39" t="s">
        <v>320</v>
      </c>
      <c r="G259" s="32" t="s">
        <v>321</v>
      </c>
      <c r="H259" s="41" t="s">
        <v>322</v>
      </c>
    </row>
    <row r="260" spans="1:8" ht="14.1" customHeight="1" x14ac:dyDescent="0.25">
      <c r="A260" s="105">
        <v>4</v>
      </c>
      <c r="B260" s="46"/>
      <c r="C260" s="30"/>
      <c r="D260" s="35"/>
      <c r="E260" s="72"/>
      <c r="F260" s="35"/>
      <c r="G260" s="30"/>
      <c r="H260" s="42"/>
    </row>
    <row r="261" spans="1:8" ht="14.1" customHeight="1" x14ac:dyDescent="0.25">
      <c r="A261" s="107"/>
      <c r="B261" s="46"/>
      <c r="C261" s="30"/>
      <c r="D261" s="35"/>
      <c r="E261" s="72"/>
      <c r="F261" s="35"/>
      <c r="G261" s="30"/>
      <c r="H261" s="42"/>
    </row>
    <row r="262" spans="1:8" ht="14.1" customHeight="1" thickBot="1" x14ac:dyDescent="0.3">
      <c r="A262" s="105"/>
      <c r="B262" s="51">
        <f>B26*E254</f>
        <v>1.5137123887416667E+49</v>
      </c>
      <c r="C262" s="31">
        <f>C26*E254</f>
        <v>1.3793967528364079E+42</v>
      </c>
      <c r="D262" s="47">
        <f>D26*E254</f>
        <v>1.2569992925256762E+35</v>
      </c>
      <c r="E262" s="77">
        <f>E26*E254</f>
        <v>1.1454624771017124E+28</v>
      </c>
      <c r="F262" s="36">
        <f>F26*E254</f>
        <v>1.0438226133060371E+21</v>
      </c>
      <c r="G262" s="31">
        <f>G26*E254</f>
        <v>95120151888859.797</v>
      </c>
      <c r="H262" s="44">
        <f>H26*E254</f>
        <v>8667989.3499366343</v>
      </c>
    </row>
    <row r="263" spans="1:8" ht="14.1" customHeight="1" x14ac:dyDescent="0.25">
      <c r="A263" s="105">
        <v>5</v>
      </c>
      <c r="B263" s="32" t="s">
        <v>323</v>
      </c>
      <c r="C263" s="39" t="s">
        <v>324</v>
      </c>
      <c r="D263" s="32" t="s">
        <v>325</v>
      </c>
      <c r="E263" s="75" t="s">
        <v>113</v>
      </c>
      <c r="F263" s="32" t="s">
        <v>326</v>
      </c>
      <c r="G263" s="39" t="s">
        <v>327</v>
      </c>
      <c r="H263" s="32" t="s">
        <v>328</v>
      </c>
    </row>
    <row r="264" spans="1:8" ht="14.1" customHeight="1" x14ac:dyDescent="0.25">
      <c r="A264" s="105"/>
      <c r="B264" s="30"/>
      <c r="C264" s="35"/>
      <c r="D264" s="30"/>
      <c r="E264" s="68"/>
      <c r="F264" s="30"/>
      <c r="G264" s="35"/>
      <c r="H264" s="30"/>
    </row>
    <row r="265" spans="1:8" ht="14.1" customHeight="1" x14ac:dyDescent="0.25">
      <c r="A265" s="105"/>
      <c r="B265" s="30"/>
      <c r="C265" s="35"/>
      <c r="D265" s="30"/>
      <c r="E265" s="68"/>
      <c r="F265" s="30"/>
      <c r="G265" s="35"/>
      <c r="H265" s="30"/>
    </row>
    <row r="266" spans="1:8" ht="14.1" customHeight="1" thickBot="1" x14ac:dyDescent="0.3">
      <c r="A266" s="105"/>
      <c r="B266" s="31">
        <f>B30*E254</f>
        <v>4.9798726227440563E+64</v>
      </c>
      <c r="C266" s="45">
        <f>C30*E254</f>
        <v>4.5379955772591569E+57</v>
      </c>
      <c r="D266" s="33">
        <f>D30*E254</f>
        <v>4.1353274309004512E+50</v>
      </c>
      <c r="E266" s="78">
        <f>E30*E254</f>
        <v>3.7683890761053346E+43</v>
      </c>
      <c r="F266" s="31">
        <f>F30*E254</f>
        <v>3.4340101155709107E+36</v>
      </c>
      <c r="G266" s="45">
        <f>G30*E254</f>
        <v>3.1293014695900031E+29</v>
      </c>
      <c r="H266" s="31">
        <f>H30*E254</f>
        <v>2.851630414009461E+22</v>
      </c>
    </row>
    <row r="267" spans="1:8" ht="15" customHeight="1" x14ac:dyDescent="0.25">
      <c r="A267" s="105"/>
    </row>
    <row r="268" spans="1:8" x14ac:dyDescent="0.25">
      <c r="A268" s="105"/>
      <c r="E268" s="102" t="s">
        <v>457</v>
      </c>
      <c r="F268" s="20"/>
    </row>
  </sheetData>
  <printOptions horizontalCentered="1"/>
  <pageMargins left="0.11811023622047245" right="0.11811023622047245" top="0.55118110236220474" bottom="0.35433070866141736" header="0" footer="0"/>
  <pageSetup paperSize="9" scale="98" orientation="landscape" r:id="rId1"/>
  <rowBreaks count="8" manualBreakCount="8">
    <brk id="32" max="16383" man="1"/>
    <brk id="61" max="16383" man="1"/>
    <brk id="90" max="16383" man="1"/>
    <brk id="119" max="16383" man="1"/>
    <brk id="148" max="16383" man="1"/>
    <brk id="177" max="16383" man="1"/>
    <brk id="206" max="16383" man="1"/>
    <brk id="23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2022-12-22T09:59:01Z</dcterms:modified>
</cp:coreProperties>
</file>